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DieseArbeitsmappe" defaultThemeVersion="124226"/>
  <mc:AlternateContent xmlns:mc="http://schemas.openxmlformats.org/markup-compatibility/2006">
    <mc:Choice Requires="x15">
      <x15ac:absPath xmlns:x15ac="http://schemas.microsoft.com/office/spreadsheetml/2010/11/ac" url="X:\Zebra Online\"/>
    </mc:Choice>
  </mc:AlternateContent>
  <xr:revisionPtr revIDLastSave="0" documentId="13_ncr:1_{9A027315-363E-419A-82FC-A1BC40B02C8F}" xr6:coauthVersionLast="47" xr6:coauthVersionMax="47" xr10:uidLastSave="{00000000-0000-0000-0000-000000000000}"/>
  <workbookProtection workbookAlgorithmName="SHA-512" workbookHashValue="KU76Y/0caYrXeWQuuQ0YhJPpzUlXm9yKiwHOJMLALyDjzkaK6z8bCV2QifYWwHnGAfQt1M+EX4sEb4YQddR6uQ==" workbookSaltValue="NAQsmLmek5WltSETZVI7Lg==" workbookSpinCount="100000" lockStructure="1"/>
  <bookViews>
    <workbookView xWindow="28680" yWindow="-120" windowWidth="29040" windowHeight="15840" tabRatio="892" xr2:uid="{00000000-000D-0000-FFFF-FFFF00000000}"/>
  </bookViews>
  <sheets>
    <sheet name="Anleitung" sheetId="45" r:id="rId1"/>
    <sheet name="CSV-Basis" sheetId="41" state="hidden" r:id="rId2"/>
    <sheet name="Titelblatt" sheetId="2" r:id="rId3"/>
    <sheet name="Online-Ausfüllhilfe" sheetId="47" r:id="rId4"/>
    <sheet name="Kostenstruktur" sheetId="7" r:id="rId5"/>
    <sheet name="Personal" sheetId="9" r:id="rId6"/>
    <sheet name="sonstige Betriebskosten" sheetId="10" r:id="rId7"/>
    <sheet name="Forschungs-Fremdleistungen" sheetId="11" r:id="rId8"/>
    <sheet name="Ausrüstung" sheetId="12" r:id="rId9"/>
    <sheet name="Dienstleistungsaufträge" sheetId="13" r:id="rId10"/>
    <sheet name="Sekundär" sheetId="44" r:id="rId11"/>
    <sheet name="Gemeinkosten" sheetId="43" r:id="rId12"/>
    <sheet name="Ermittlung Personalkosten" sheetId="42" r:id="rId13"/>
    <sheet name="Stundensätze" sheetId="46" r:id="rId14"/>
  </sheets>
  <definedNames>
    <definedName name="_ftn1" localSheetId="12">'Ermittlung Personalkosten'!$A$40</definedName>
    <definedName name="_ftn2" localSheetId="12">'Ermittlung Personalkosten'!$A$41</definedName>
    <definedName name="_ftn3" localSheetId="12">'Ermittlung Personalkosten'!$A$42</definedName>
    <definedName name="_ftnref1" localSheetId="12">'Ermittlung Personalkosten'!$A$4</definedName>
    <definedName name="_ftnref2" localSheetId="12">'Ermittlung Personalkosten'!#REF!</definedName>
    <definedName name="_ftnref3" localSheetId="12">'Ermittlung Personalkosten'!#REF!</definedName>
    <definedName name="_Toc136425787" localSheetId="12">'Ermittlung Personalkosten'!$A$1</definedName>
    <definedName name="_Toc136425788" localSheetId="12">'Ermittlung Personalkosten'!$A$12</definedName>
    <definedName name="_Toc136425789" localSheetId="12">'Ermittlung Personalkosten'!#REF!</definedName>
    <definedName name="_xlnm.Print_Area" localSheetId="9">Dienstleistungsaufträge!$B$1:$J$27</definedName>
    <definedName name="_xlnm.Print_Area" localSheetId="7">'Forschungs-Fremdleistungen'!$A$1:$J$24</definedName>
    <definedName name="_xlnm.Print_Area" localSheetId="4">Kostenstruktur!$B$1:$J$40</definedName>
    <definedName name="_xlnm.Print_Area" localSheetId="5">Personal!$A$2:$S$50</definedName>
    <definedName name="_xlnm.Print_Area" localSheetId="10">Sekundär!$C$1:$L$33</definedName>
    <definedName name="_xlnm.Print_Area" localSheetId="6">'sonstige Betriebskosten'!$B$2:$L$27</definedName>
    <definedName name="_xlnm.Print_Area" localSheetId="2">Titelblatt!$A$1:$N$48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46" l="1"/>
  <c r="G24" i="46"/>
  <c r="D24" i="46"/>
  <c r="C24" i="46"/>
  <c r="H23" i="46"/>
  <c r="G23" i="46"/>
  <c r="D23" i="46"/>
  <c r="C23" i="46"/>
  <c r="H22" i="46"/>
  <c r="G22" i="46"/>
  <c r="D22" i="46"/>
  <c r="C22" i="46"/>
  <c r="L21" i="46"/>
  <c r="K21" i="46"/>
  <c r="H21" i="46"/>
  <c r="G21" i="46"/>
  <c r="D21" i="46"/>
  <c r="C21" i="46"/>
  <c r="L20" i="46"/>
  <c r="K20" i="46"/>
  <c r="H20" i="46"/>
  <c r="G20" i="46"/>
  <c r="D20" i="46"/>
  <c r="C20" i="46"/>
  <c r="L19" i="46"/>
  <c r="K19" i="46"/>
  <c r="H19" i="46"/>
  <c r="G19" i="46"/>
  <c r="D19" i="46"/>
  <c r="C19" i="46"/>
  <c r="L18" i="46"/>
  <c r="K18" i="46"/>
  <c r="H18" i="46"/>
  <c r="G18" i="46"/>
  <c r="H14" i="46"/>
  <c r="G14" i="46"/>
  <c r="D14" i="46"/>
  <c r="C14" i="46"/>
  <c r="H13" i="46"/>
  <c r="G13" i="46"/>
  <c r="D13" i="46"/>
  <c r="C13" i="46"/>
  <c r="L12" i="46"/>
  <c r="K12" i="46"/>
  <c r="H12" i="46"/>
  <c r="G12" i="46"/>
  <c r="D12" i="46"/>
  <c r="C12" i="46"/>
  <c r="L11" i="46"/>
  <c r="K11" i="46"/>
  <c r="H11" i="46"/>
  <c r="G11" i="46"/>
  <c r="D11" i="46"/>
  <c r="C11" i="46"/>
  <c r="L10" i="46"/>
  <c r="K10" i="46"/>
  <c r="H10" i="46"/>
  <c r="G10" i="46"/>
  <c r="D10" i="46"/>
  <c r="C10" i="46"/>
  <c r="L9" i="46"/>
  <c r="K9" i="46"/>
  <c r="H9" i="46"/>
  <c r="G9" i="46"/>
  <c r="D9" i="46"/>
  <c r="C9" i="46"/>
  <c r="L8" i="46"/>
  <c r="K8" i="46"/>
  <c r="H8" i="46"/>
  <c r="G8" i="46"/>
  <c r="D8" i="46"/>
  <c r="C8" i="46"/>
  <c r="L5" i="46"/>
  <c r="K5" i="46"/>
  <c r="H5" i="46"/>
  <c r="G5" i="46"/>
  <c r="D5" i="46"/>
  <c r="C5" i="46"/>
  <c r="N23" i="12"/>
  <c r="M23" i="12"/>
  <c r="G22" i="12"/>
  <c r="I22" i="12" s="1"/>
  <c r="G21" i="12"/>
  <c r="I21" i="12" s="1"/>
  <c r="G20" i="12"/>
  <c r="I20" i="12" s="1"/>
  <c r="G19" i="12"/>
  <c r="G18" i="12"/>
  <c r="I18" i="12" s="1"/>
  <c r="G17" i="12"/>
  <c r="I17" i="12" s="1"/>
  <c r="G16" i="12"/>
  <c r="I16" i="12" s="1"/>
  <c r="G15" i="12"/>
  <c r="I15" i="12" s="1"/>
  <c r="G14" i="12"/>
  <c r="G13" i="12"/>
  <c r="I13" i="12" s="1"/>
  <c r="G12" i="12"/>
  <c r="I12" i="12" s="1"/>
  <c r="F12" i="10"/>
  <c r="C4" i="44"/>
  <c r="I19" i="12"/>
  <c r="I14" i="12"/>
  <c r="B48" i="9" l="1"/>
  <c r="B47" i="9"/>
  <c r="D15" i="7"/>
  <c r="D22" i="7" s="1"/>
  <c r="D25" i="7" l="1"/>
  <c r="A35" i="45"/>
  <c r="C40" i="42"/>
  <c r="A11" i="43"/>
  <c r="I24" i="11"/>
  <c r="I33" i="46" l="1"/>
  <c r="F36" i="47"/>
  <c r="Q3" i="9"/>
  <c r="F20" i="7" l="1"/>
  <c r="G20" i="7"/>
  <c r="H20" i="7"/>
  <c r="E20" i="7"/>
  <c r="F19" i="7"/>
  <c r="G19" i="7"/>
  <c r="H19" i="7"/>
  <c r="E19" i="7"/>
  <c r="F18" i="7"/>
  <c r="G18" i="7"/>
  <c r="H18" i="7"/>
  <c r="E18" i="7"/>
  <c r="F17" i="7"/>
  <c r="G17" i="7"/>
  <c r="H17" i="7"/>
  <c r="E17" i="7"/>
  <c r="F16" i="7"/>
  <c r="G16" i="7"/>
  <c r="H16" i="7"/>
  <c r="E16" i="7"/>
  <c r="F13" i="10" l="1"/>
  <c r="F14" i="10"/>
  <c r="F15" i="10"/>
  <c r="F16" i="10"/>
  <c r="F17" i="10"/>
  <c r="F18" i="10"/>
  <c r="F19" i="10"/>
  <c r="F20" i="10"/>
  <c r="F21" i="10"/>
  <c r="F22" i="10"/>
  <c r="F23" i="10"/>
  <c r="F24" i="10"/>
  <c r="F23" i="11"/>
  <c r="E23" i="7" s="1"/>
  <c r="F24" i="13"/>
  <c r="H24" i="7"/>
  <c r="H25" i="7" s="1"/>
  <c r="N13" i="12"/>
  <c r="O13" i="12" s="1"/>
  <c r="N14" i="12"/>
  <c r="O14" i="12" s="1"/>
  <c r="N15" i="12"/>
  <c r="O15" i="12" s="1"/>
  <c r="N16" i="12"/>
  <c r="O16" i="12" s="1"/>
  <c r="N17" i="12"/>
  <c r="O17" i="12" s="1"/>
  <c r="N18" i="12"/>
  <c r="O18" i="12" s="1"/>
  <c r="N19" i="12"/>
  <c r="O19" i="12" s="1"/>
  <c r="N20" i="12"/>
  <c r="O20" i="12" s="1"/>
  <c r="N21" i="12"/>
  <c r="O21" i="12" s="1"/>
  <c r="N22" i="12"/>
  <c r="O22" i="12" s="1"/>
  <c r="N12" i="12"/>
  <c r="O12" i="12" s="1"/>
  <c r="G24" i="13"/>
  <c r="H24" i="13"/>
  <c r="I24" i="13"/>
  <c r="I23" i="12" l="1"/>
  <c r="L33" i="44"/>
  <c r="L24" i="44"/>
  <c r="K24" i="44"/>
  <c r="J24" i="44"/>
  <c r="I24" i="44"/>
  <c r="H24" i="44"/>
  <c r="G24" i="44"/>
  <c r="D12" i="44"/>
  <c r="D10" i="44"/>
  <c r="D8" i="44"/>
  <c r="O23" i="12" l="1"/>
  <c r="H40" i="7"/>
  <c r="C21" i="7"/>
  <c r="B34" i="41" l="1"/>
  <c r="B33" i="41"/>
  <c r="B32" i="41"/>
  <c r="B31" i="41"/>
  <c r="B30" i="41"/>
  <c r="B29" i="41"/>
  <c r="B28" i="41"/>
  <c r="B27" i="41"/>
  <c r="B6" i="2" l="1"/>
  <c r="B7" i="2" l="1"/>
  <c r="B5" i="2"/>
  <c r="B4" i="2"/>
  <c r="J17" i="13" l="1"/>
  <c r="J18" i="13"/>
  <c r="J19" i="13"/>
  <c r="J20" i="13"/>
  <c r="J21" i="13"/>
  <c r="J22" i="13"/>
  <c r="J23" i="13"/>
  <c r="J16" i="13"/>
  <c r="J16" i="11"/>
  <c r="J17" i="11"/>
  <c r="J18" i="11"/>
  <c r="J19" i="11"/>
  <c r="J20" i="11"/>
  <c r="J21" i="11"/>
  <c r="J22" i="11"/>
  <c r="J15" i="11"/>
  <c r="J23" i="11" s="1"/>
  <c r="J24" i="13" l="1"/>
  <c r="H27" i="13"/>
  <c r="I25" i="12"/>
  <c r="L23" i="12"/>
  <c r="G24" i="7" s="1"/>
  <c r="G25" i="7" s="1"/>
  <c r="K23" i="12"/>
  <c r="F24" i="7" s="1"/>
  <c r="F25" i="7" s="1"/>
  <c r="J23" i="12"/>
  <c r="E24" i="7" s="1"/>
  <c r="E25" i="7" s="1"/>
  <c r="I23" i="11"/>
  <c r="H23" i="7" s="1"/>
  <c r="H23" i="11"/>
  <c r="G23" i="7" s="1"/>
  <c r="G23" i="11"/>
  <c r="F23" i="7" s="1"/>
  <c r="J27" i="10"/>
  <c r="J25" i="10"/>
  <c r="H21" i="7" s="1"/>
  <c r="H22" i="7" s="1"/>
  <c r="I25" i="10"/>
  <c r="G21" i="7" s="1"/>
  <c r="G22" i="7" s="1"/>
  <c r="H25" i="10"/>
  <c r="F21" i="7" s="1"/>
  <c r="F22" i="7" s="1"/>
  <c r="G25" i="10"/>
  <c r="E21" i="7" s="1"/>
  <c r="E22" i="7" s="1"/>
  <c r="K24" i="10"/>
  <c r="M24" i="10" s="1"/>
  <c r="K23" i="10"/>
  <c r="M23" i="10" s="1"/>
  <c r="K22" i="10"/>
  <c r="M22" i="10" s="1"/>
  <c r="K21" i="10"/>
  <c r="M21" i="10" s="1"/>
  <c r="K20" i="10"/>
  <c r="M20" i="10" s="1"/>
  <c r="K19" i="10"/>
  <c r="M19" i="10" s="1"/>
  <c r="K18" i="10"/>
  <c r="M18" i="10" s="1"/>
  <c r="K17" i="10"/>
  <c r="M17" i="10" s="1"/>
  <c r="K16" i="10"/>
  <c r="M16" i="10" s="1"/>
  <c r="K15" i="10"/>
  <c r="M15" i="10" s="1"/>
  <c r="K14" i="10"/>
  <c r="M14" i="10" s="1"/>
  <c r="K13" i="10"/>
  <c r="M13" i="10" s="1"/>
  <c r="K12" i="10"/>
  <c r="M12" i="10" s="1"/>
  <c r="M50" i="9"/>
  <c r="J49" i="9"/>
  <c r="I49" i="9"/>
  <c r="H49" i="9"/>
  <c r="G49" i="9"/>
  <c r="K48" i="9"/>
  <c r="D20" i="7"/>
  <c r="K47" i="9"/>
  <c r="D19" i="7"/>
  <c r="K46" i="9"/>
  <c r="B46" i="9"/>
  <c r="D18" i="7" s="1"/>
  <c r="K45" i="9"/>
  <c r="B45" i="9"/>
  <c r="D17" i="7" s="1"/>
  <c r="K44" i="9"/>
  <c r="B44" i="9"/>
  <c r="D16" i="7" s="1"/>
  <c r="N41" i="9"/>
  <c r="C48" i="9" s="1"/>
  <c r="F48" i="9" s="1"/>
  <c r="M41" i="9"/>
  <c r="C47" i="9" s="1"/>
  <c r="F47" i="9" s="1"/>
  <c r="L41" i="9"/>
  <c r="K41" i="9"/>
  <c r="J41" i="9"/>
  <c r="I36" i="7"/>
  <c r="G26" i="47" s="1"/>
  <c r="I34" i="7"/>
  <c r="G27" i="47" s="1"/>
  <c r="G6" i="7"/>
  <c r="E6" i="7"/>
  <c r="E13" i="7" s="1"/>
  <c r="G7" i="44" s="1"/>
  <c r="M25" i="10" l="1"/>
  <c r="G14" i="7"/>
  <c r="G15" i="7"/>
  <c r="H14" i="7"/>
  <c r="H15" i="7"/>
  <c r="F14" i="7"/>
  <c r="F15" i="7"/>
  <c r="E14" i="7"/>
  <c r="E15" i="7"/>
  <c r="I21" i="7"/>
  <c r="G15" i="47" s="1"/>
  <c r="C44" i="9"/>
  <c r="F44" i="9" s="1"/>
  <c r="F13" i="7"/>
  <c r="F14" i="11"/>
  <c r="F15" i="13"/>
  <c r="G11" i="10"/>
  <c r="J11" i="12"/>
  <c r="G43" i="9"/>
  <c r="C45" i="9"/>
  <c r="C46" i="9"/>
  <c r="F46" i="9" s="1"/>
  <c r="L46" i="9" s="1"/>
  <c r="K25" i="10"/>
  <c r="L48" i="9"/>
  <c r="K49" i="9"/>
  <c r="L47" i="9"/>
  <c r="E29" i="7" l="1"/>
  <c r="I25" i="7"/>
  <c r="C49" i="9"/>
  <c r="G13" i="7"/>
  <c r="G14" i="11"/>
  <c r="G15" i="13"/>
  <c r="K11" i="12"/>
  <c r="H43" i="9"/>
  <c r="H11" i="10"/>
  <c r="G29" i="7"/>
  <c r="F45" i="9"/>
  <c r="L45" i="9" s="1"/>
  <c r="G21" i="44"/>
  <c r="J7" i="44"/>
  <c r="E26" i="7"/>
  <c r="E28" i="7" s="1"/>
  <c r="L44" i="9"/>
  <c r="E38" i="7" l="1"/>
  <c r="E32" i="7" s="1"/>
  <c r="F29" i="7"/>
  <c r="H29" i="7"/>
  <c r="F49" i="9"/>
  <c r="L49" i="9" s="1"/>
  <c r="I22" i="7"/>
  <c r="H13" i="7"/>
  <c r="H14" i="11"/>
  <c r="H15" i="13"/>
  <c r="L11" i="12"/>
  <c r="I43" i="9"/>
  <c r="I11" i="10"/>
  <c r="H7" i="44"/>
  <c r="F26" i="7"/>
  <c r="F28" i="7" s="1"/>
  <c r="F38" i="7" s="1"/>
  <c r="F32" i="7" s="1"/>
  <c r="I29" i="7" l="1"/>
  <c r="I14" i="11"/>
  <c r="I15" i="13"/>
  <c r="M11" i="12"/>
  <c r="J43" i="9"/>
  <c r="J11" i="10"/>
  <c r="H21" i="44"/>
  <c r="K7" i="44"/>
  <c r="I7" i="44"/>
  <c r="L7" i="44" s="1"/>
  <c r="G26" i="7"/>
  <c r="G28" i="7" s="1"/>
  <c r="G38" i="7" s="1"/>
  <c r="G32" i="7" l="1"/>
  <c r="B17" i="41"/>
  <c r="G16" i="47"/>
  <c r="I21" i="44"/>
  <c r="I18" i="7"/>
  <c r="I23" i="7"/>
  <c r="H26" i="7"/>
  <c r="I17" i="7"/>
  <c r="I16" i="7"/>
  <c r="I19" i="7"/>
  <c r="I26" i="7" l="1"/>
  <c r="B11" i="41" s="1"/>
  <c r="H28" i="7"/>
  <c r="H38" i="7" s="1"/>
  <c r="J21" i="44"/>
  <c r="B52" i="41"/>
  <c r="B24" i="41"/>
  <c r="B51" i="41"/>
  <c r="B23" i="41"/>
  <c r="B25" i="41"/>
  <c r="I24" i="7"/>
  <c r="G21" i="47" s="1"/>
  <c r="G22" i="47" s="1"/>
  <c r="I14" i="7"/>
  <c r="G5" i="47" s="1"/>
  <c r="G7" i="47" s="1"/>
  <c r="I15" i="7"/>
  <c r="I20" i="7"/>
  <c r="G13" i="47" l="1"/>
  <c r="G17" i="47" s="1"/>
  <c r="G32" i="47" s="1"/>
  <c r="B1" i="41"/>
  <c r="I28" i="7"/>
  <c r="K21" i="44"/>
  <c r="L21" i="44"/>
  <c r="B21" i="41"/>
  <c r="B15" i="41"/>
  <c r="B53" i="41"/>
  <c r="G22" i="2" l="1"/>
  <c r="B54" i="41" l="1"/>
  <c r="H32" i="7"/>
  <c r="I32" i="7" s="1"/>
  <c r="G25" i="47" s="1"/>
  <c r="G30" i="47" s="1"/>
  <c r="G33" i="47" s="1"/>
  <c r="G34" i="47" s="1"/>
  <c r="I38" i="7"/>
  <c r="D20" i="2" s="1"/>
</calcChain>
</file>

<file path=xl/sharedStrings.xml><?xml version="1.0" encoding="utf-8"?>
<sst xmlns="http://schemas.openxmlformats.org/spreadsheetml/2006/main" count="495" uniqueCount="380">
  <si>
    <t>FuE-Fremdleistungen</t>
  </si>
  <si>
    <t>Eingangsvermerk</t>
  </si>
  <si>
    <t xml:space="preserve">Antrag </t>
  </si>
  <si>
    <t>Förderkennzeichen</t>
  </si>
  <si>
    <t>Betrag der beantragten Zuwendung in Euro (aus der Vorkalkulation ermittelt)</t>
  </si>
  <si>
    <t>für den Planzeitraum</t>
  </si>
  <si>
    <t>vom</t>
  </si>
  <si>
    <t>bis</t>
  </si>
  <si>
    <t>Arbeitstitel des beantragten Projektes</t>
  </si>
  <si>
    <r>
      <t xml:space="preserve">Kurztitel: </t>
    </r>
    <r>
      <rPr>
        <sz val="10"/>
        <rFont val="Arial"/>
        <family val="2"/>
      </rPr>
      <t xml:space="preserve">(max. 10 Zeichen) </t>
    </r>
  </si>
  <si>
    <t>Rechtsverbindlicher Name</t>
  </si>
  <si>
    <t>Straße (evtl. Postfach)</t>
  </si>
  <si>
    <t>Postleitzahl</t>
  </si>
  <si>
    <t>Ort (evtl. Ortsteil)</t>
  </si>
  <si>
    <t>Name</t>
  </si>
  <si>
    <t>Vorname</t>
  </si>
  <si>
    <t>Vorkalkulation und Finanzierungsplan</t>
  </si>
  <si>
    <t>Planzeitraum vom</t>
  </si>
  <si>
    <t xml:space="preserve">bis </t>
  </si>
  <si>
    <t>Gesamt</t>
  </si>
  <si>
    <t>1.1</t>
  </si>
  <si>
    <t>1.2</t>
  </si>
  <si>
    <t>1.3</t>
  </si>
  <si>
    <t>Finanzierung :</t>
  </si>
  <si>
    <t>Eigenmittel</t>
  </si>
  <si>
    <t>Mittel Dritter</t>
  </si>
  <si>
    <t>Einnahmen</t>
  </si>
  <si>
    <t>Zuwendung</t>
  </si>
  <si>
    <t>Tätigkeit im Projekt</t>
  </si>
  <si>
    <t>Qualifikation</t>
  </si>
  <si>
    <t>Phase</t>
  </si>
  <si>
    <t>Nr.</t>
  </si>
  <si>
    <t>Personalbedarf (Gesamt)</t>
  </si>
  <si>
    <t>Verteilung der Personalkosten pro Jahr</t>
  </si>
  <si>
    <t>Summe</t>
  </si>
  <si>
    <t>Kontrolle</t>
  </si>
  <si>
    <t xml:space="preserve"> - </t>
  </si>
  <si>
    <t>Bezeichnung</t>
  </si>
  <si>
    <t>Anzahl</t>
  </si>
  <si>
    <t>Einzelpreis</t>
  </si>
  <si>
    <t>Gesamtpreis</t>
  </si>
  <si>
    <t>Auftragnehmer</t>
  </si>
  <si>
    <t>Sitz</t>
  </si>
  <si>
    <t>Art der Leistung</t>
  </si>
  <si>
    <t>Anschaffungs-/ Herstellkosten</t>
  </si>
  <si>
    <t>Alle geplanten Ausgaben müssen so transparent wie möglich aufgeführt werden. Größere Ausgabepositionen müssen aufgeschlüsselt und gegebenenfalls mit Kostenvoranschlägen belegt werden. In diese Liste sind alle projektbezogenen Fertigungsaufträge aufzunehmen. Hierbei handelt es sich um Arbeiten, die keinen bzw. nur einen sehr geringen Anteil an Forschungs- und Entwicklungsarbeiten beinhalten.</t>
  </si>
  <si>
    <t>PFAU-Programm</t>
  </si>
  <si>
    <t>AUF-Programm</t>
  </si>
  <si>
    <t>FEI-Programm</t>
  </si>
  <si>
    <t>Grundsätzlich sind keine Aufträge an Verbundpartner im Projekt zulässig</t>
  </si>
  <si>
    <t>15Ü</t>
  </si>
  <si>
    <t>13Ü</t>
  </si>
  <si>
    <t>13V</t>
  </si>
  <si>
    <t>W 3</t>
  </si>
  <si>
    <t>W 2</t>
  </si>
  <si>
    <t>W 1</t>
  </si>
  <si>
    <t xml:space="preserve">Bitte beachten Sie Folgendes: Wenn Sie zum Vorsteuerabzug berechtigt sind, weisen Sie bitte die Ausgaben netto aus. Sofern eine solche Berechtigung nicht besteht, weisen Sie die Ausgaben bitte brutto aus. Ein Nachweis ist für diesen Fall erforderlich </t>
  </si>
  <si>
    <t>auf Gewährung einer Zuwendung aus dem</t>
  </si>
  <si>
    <t>Positionen werden automatisch aus den Anlagen errechnet.
Ggf. "Mittel Dritter" und "Einnahmen" ergänzen.</t>
  </si>
  <si>
    <t>Alle geplanten Ausgaben müssen so transparent wie möglich aufgeführt werden. Größere Ausgabepositionen müssen aufgeschlüsselt und gegebenenfalls mit Kostenvoranschlägen belegt werden. Als FuE-Fremdleistungen sind nur Teile des Vorhabens, die aus technischen oder wirtschaftlichen Gründen von Dritten erbracht werden, anzusetzen. In diese Liste sind alle projektbezogenen FuE-Fremdleistungen aufzunehmen.</t>
  </si>
  <si>
    <t>Grundsätzlich sind keine Aufträge an Verbundpartner im Projekt zulässig.</t>
  </si>
  <si>
    <t>Alle geplanten Ausgaben müssen so transparent wie möglich aufgeführt werden. Größere Ausgabepositionen müssen aufgeschlüsselt und mit Kostenvoranschlägen belegt werden. In diese Liste sind alle projektbezogenen Materialien aufzunehmen.</t>
  </si>
  <si>
    <t>1.4</t>
  </si>
  <si>
    <t>1.5</t>
  </si>
  <si>
    <t>6</t>
  </si>
  <si>
    <t>7</t>
  </si>
  <si>
    <t>8</t>
  </si>
  <si>
    <t>9</t>
  </si>
  <si>
    <t>10</t>
  </si>
  <si>
    <t>Entgeltgruppe</t>
  </si>
  <si>
    <t>Stunden je Entgeltgruppe</t>
  </si>
  <si>
    <t>Phase Nr.</t>
  </si>
  <si>
    <t>Fertigungs- oder Dienstleistungsaufträge an Dritte</t>
  </si>
  <si>
    <t xml:space="preserve">Arbeitsplan und Personalbedarf </t>
  </si>
  <si>
    <t>x</t>
  </si>
  <si>
    <t>Antragstellung in Bremerhaven</t>
  </si>
  <si>
    <t>Tragen Sie hier bitte die für die Bearbeitung des Projekts vorgesehenen Beschäftigte ein! (ggf. neue Seite beilegen)</t>
  </si>
  <si>
    <r>
      <t xml:space="preserve">Bitte stellen Sie hier den geplanten zeitlichen Ablauf für das beabsichtigte Vorhaben - unterteilt nach Arbeitsphasen - dar. Dabei sind wiederum </t>
    </r>
    <r>
      <rPr>
        <b/>
        <sz val="9"/>
        <rFont val="Arial"/>
        <family val="2"/>
      </rPr>
      <t>nur der Personalbedarf für eigenes, sozialversicherungspflichtiges Personal</t>
    </r>
    <r>
      <rPr>
        <sz val="9"/>
        <rFont val="Arial"/>
        <family val="2"/>
      </rPr>
      <t xml:space="preserve"> bzw. studentische Hilfskräfte in Stunden anzugeben und in die o.g. Tarifgruppen einzuteilen. Zusätzlich ist hier ein Zeitplan (Balkendiagramm) beizufügen!</t>
    </r>
  </si>
  <si>
    <t>9B</t>
  </si>
  <si>
    <t>9A</t>
  </si>
  <si>
    <t>BEABS_ZUWENDUNG_PRUEF</t>
  </si>
  <si>
    <t>BEABS_ZUWENDUNG_VN</t>
  </si>
  <si>
    <t>ANERKAUSG_INVESTIV_PRUEF</t>
  </si>
  <si>
    <t>ANERKAUSG_INVESTIV_VN</t>
  </si>
  <si>
    <t>ANERKAUSG_KONSUMTIV_PRUEF</t>
  </si>
  <si>
    <t>ANERKAUSG_KONSUMTIV_VN</t>
  </si>
  <si>
    <t>SONST_OEFF_FOERDERUNG_PRUEF</t>
  </si>
  <si>
    <t>SONST_OEFF_FOERDERUNG_VN</t>
  </si>
  <si>
    <t>FOERDERUNG_BREMENS_PRUEF</t>
  </si>
  <si>
    <t>FOERDERUNG_BREMENS_VN</t>
  </si>
  <si>
    <t>LEISTUNGEN_DRITTER_PRUEF</t>
  </si>
  <si>
    <t>LEISTUNGEN_DRITTER_VN</t>
  </si>
  <si>
    <t>ERWARTETE_EINNAHMEN_PRUEF</t>
  </si>
  <si>
    <t>ERWARTETE_EINNAHMEN_VN</t>
  </si>
  <si>
    <t>EIGENANTEIL_PRUEF</t>
  </si>
  <si>
    <t>EIGENANTEIL_VN</t>
  </si>
  <si>
    <t>3_2_SONSTIGE_BESCHAFFUNGEN_PRUEF</t>
  </si>
  <si>
    <t>3_2_SONSTIGE_BESCHAFFUNGEN_VN</t>
  </si>
  <si>
    <t>3_1_BAUMASSNAHMEN_PRUEF</t>
  </si>
  <si>
    <t>3_1_BAUMASSNAHMEN_VN</t>
  </si>
  <si>
    <t>2_7_PAUSCHALE_SACHAUSGABEN_PRUEF</t>
  </si>
  <si>
    <t>2_7_PAUSCHALE_SACHAUSGABEN_VN</t>
  </si>
  <si>
    <t>2_6_PROJEKTBEZOGENE_SACH_MATERIALKOSTEN_PRUEF</t>
  </si>
  <si>
    <t>2_6_PROJEKTBEZOGENE_SACH_MATERIALKOSTEN_VN</t>
  </si>
  <si>
    <t>2_5_OEFFENTLICHKEITSARBEIT_PRUEF</t>
  </si>
  <si>
    <t>2_5_OEFFENTLICHKEITSARBEIT_VN</t>
  </si>
  <si>
    <t>2_4_DIENSTLEISTUNGEN_PRUEF</t>
  </si>
  <si>
    <t>2_4_DIENSTLEISTUNGEN_VN</t>
  </si>
  <si>
    <t>2_3_BUEROAUSGABEN_PRUEF</t>
  </si>
  <si>
    <t>2_3_BUEROAUSGABEN_VN</t>
  </si>
  <si>
    <t>2_2_BEWIRTSCHAFTUNGSKOSTEN_PRUEF</t>
  </si>
  <si>
    <t>2_2_BEWIRTSCHAFTUNGSKOSTEN_VN</t>
  </si>
  <si>
    <t>2_1_MIETE_PRUEF</t>
  </si>
  <si>
    <t>2_1_MIETE_VN</t>
  </si>
  <si>
    <t>1_2_SOZIALABGABEN_PRUEF</t>
  </si>
  <si>
    <t>1_2_SOZIALABGABEN_VN</t>
  </si>
  <si>
    <t>1_1_VERGUETUNGEN_PRUEF</t>
  </si>
  <si>
    <t>1_1_VERGUETUNGEN_VN</t>
  </si>
  <si>
    <t>BEABS_ZUWENDUNG_JAHR4</t>
  </si>
  <si>
    <t>BEABS_ZUWENDUNG_JAHR3</t>
  </si>
  <si>
    <t>BEABS_ZUWENDUNG_JAHR2</t>
  </si>
  <si>
    <t>BEABS_ZUWENDUNG_JAHR1</t>
  </si>
  <si>
    <t>ANERKAUSG_INVESTIV_JAHR4</t>
  </si>
  <si>
    <t>ANERKAUSG_INVESTIV_JAHR3</t>
  </si>
  <si>
    <t>ANERKAUSG_INVESTIV_JAHR2</t>
  </si>
  <si>
    <t>ANERKAUSG_INVESTIV_JAHR1</t>
  </si>
  <si>
    <t>ANERKAUSG_KONSUMTIV_JAHR4</t>
  </si>
  <si>
    <t>ANERKAUSG_KONSUMTIV_JAHR3</t>
  </si>
  <si>
    <t>ANERKAUSG_KONSUMTIV_JAHR2</t>
  </si>
  <si>
    <t>ANERKAUSG_KONSUMTIV_JAHR1</t>
  </si>
  <si>
    <t>SONST_OEFF_FOERDERUNG_JAHR4</t>
  </si>
  <si>
    <t>SONST_OEFF_FOERDERUNG_JAHR3</t>
  </si>
  <si>
    <t>SONST_OEFF_FOERDERUNG_JAHR2</t>
  </si>
  <si>
    <t>SONST_OEFF_FOERDERUNG_JAHR1</t>
  </si>
  <si>
    <t>FOERDERUNG_BREMENS_JAHR4</t>
  </si>
  <si>
    <t>FOERDERUNG_BREMENS_JAHR3</t>
  </si>
  <si>
    <t>FOERDERUNG_BREMENS_JAHR2</t>
  </si>
  <si>
    <t>FOERDERUNG_BREMENS_JAHR1</t>
  </si>
  <si>
    <t>LEISTUNGEN_DRITTER_JAHR4</t>
  </si>
  <si>
    <t>LEISTUNGEN_DRITTER_JAHR3</t>
  </si>
  <si>
    <t>LEISTUNGEN_DRITTER_JAHR2</t>
  </si>
  <si>
    <t>LEISTUNGEN_DRITTER_JAHR1</t>
  </si>
  <si>
    <t>ERWARTETE_EINNAHMEN_JAHR4</t>
  </si>
  <si>
    <t>ERWARTETE_EINNAHMEN_JAHR3</t>
  </si>
  <si>
    <t>ERWARTETE_EINNAHMEN_JAHR2</t>
  </si>
  <si>
    <t>ERWARTETE_EINNAHMEN_JAHR1</t>
  </si>
  <si>
    <t>EIGENANTEIL_JAHR4</t>
  </si>
  <si>
    <t>EIGENANTEIL_JAHR3</t>
  </si>
  <si>
    <t>EIGENANTEIL_JAHR2</t>
  </si>
  <si>
    <t>EIGENANTEIL_JAHR1</t>
  </si>
  <si>
    <t>3_2_SONSTIGE_BESCHAFFUNGEN_ANERK</t>
  </si>
  <si>
    <t>3_2_SONSTIGE_BESCHAFFUNGEN_ANTRAG</t>
  </si>
  <si>
    <t>3_1_BAUMASSNAHMEN_ANERK</t>
  </si>
  <si>
    <t>3_1_BAUMASSNAHMEN_ANTRAG</t>
  </si>
  <si>
    <t>2_7_PAUSCHALE_SACHAUSGABEN_ANERK</t>
  </si>
  <si>
    <t>2_7_PAUSCHALE_SACHAUSGABEN_ANTRAG</t>
  </si>
  <si>
    <t>2_6_PROJEKTBEZOGENE_SACH_MATERIALKOSTEN_ANERK</t>
  </si>
  <si>
    <t>2_6_PROJEKTBEZOGENE_SACH_MATERIALKOSTEN_ANTRAG</t>
  </si>
  <si>
    <t>2_5_OEFFENTLICHKEITSARBEIT_ANERK</t>
  </si>
  <si>
    <t>2_5_OEFFENTLICHKEITSARBEIT_ANTRAG</t>
  </si>
  <si>
    <t>2_4_DIENSTLEISTUNGEN_ANERK</t>
  </si>
  <si>
    <t>2_4_DIENSTLEISTUNGEN_ANTRAG</t>
  </si>
  <si>
    <t>2_3_BUEROAUSGABEN_ANERK</t>
  </si>
  <si>
    <t>2_3_BUEROAUSGABEN_ANTRAG</t>
  </si>
  <si>
    <t>2_2_BEWIRTSCHAFTUNGSKOSTEN_ANERK</t>
  </si>
  <si>
    <t>2_2_BEWIRTSCHAFTUNGSKOSTEN_ANTRAG</t>
  </si>
  <si>
    <t>2_1_MIETE_ANERK</t>
  </si>
  <si>
    <t>2_1_MIETE_ANTRAG</t>
  </si>
  <si>
    <t>1_2_SOZIALABGABEN_ANERK</t>
  </si>
  <si>
    <t>1_2_SOZIALABGABEN_ANTRAG</t>
  </si>
  <si>
    <t>1_1_VERGUETUNGEN_ANERK</t>
  </si>
  <si>
    <t>1_1_VERGUETUNGEN_ANTRAG</t>
  </si>
  <si>
    <t>NN 1</t>
  </si>
  <si>
    <t>NN 2</t>
  </si>
  <si>
    <t>NN 3</t>
  </si>
  <si>
    <t>NN 4</t>
  </si>
  <si>
    <t>NN 5</t>
  </si>
  <si>
    <t>NN 6</t>
  </si>
  <si>
    <t>NN 7</t>
  </si>
  <si>
    <t>Personalkosten</t>
  </si>
  <si>
    <t>Material</t>
  </si>
  <si>
    <t>Gemeinkosten</t>
  </si>
  <si>
    <t>Investitionen</t>
  </si>
  <si>
    <t>Eigenanteil</t>
  </si>
  <si>
    <t>FuE-FL &amp; DL v. Dritten</t>
  </si>
  <si>
    <t>13N</t>
  </si>
  <si>
    <t>Instrumente &amp; Ausrüstung</t>
  </si>
  <si>
    <t>Fertigungs- &amp; DL-Aufträge an Dritte</t>
  </si>
  <si>
    <t>Kosten für Auftragsforschung, Wissen, Patente sowie Beratungskosten</t>
  </si>
  <si>
    <t>Anlage FuE-FL zur Vorkalkulation und zum Finanzierungsplan</t>
  </si>
  <si>
    <t>Diese Kosten sind förderfähig, wenn sie ausschließlich für das Vorhaben genutzt werden.</t>
  </si>
  <si>
    <t xml:space="preserve">Anlage DL-Aufträge zur Vorkakulation und zum Finanzierungsplan </t>
  </si>
  <si>
    <t>Instrumente und Ausrüstung</t>
  </si>
  <si>
    <t xml:space="preserve">Anlage Ausrüstung zur Vorkalkulation und zum Finanzierungsplan </t>
  </si>
  <si>
    <t>Instrumente und Ausrüstung sind solche Anlagen und Gegenstände, die gesondert für das Projekt angeschafft oder hergestellt werden und nicht zur betriebsüblichen Grundausstattung gehören. Bei den Abschreibungen ist von der betriebsgewöhnlichen Nutzungsdauer auszugehen.</t>
  </si>
  <si>
    <t xml:space="preserve">Anlage sonst. Betr-Kosten zur Vorkalkulation und zum Finanzierungsplan </t>
  </si>
  <si>
    <t>Sonstige Betriebskosten sind Kosten die unmittelbar durch das Projekt entstehen. Hierbei sind insbesondere folgende Kosten förderfähig: Materialkosten (z.B. für Prüfkörper oder Betriebsmittel), Teilnahmegebühren für projektbezogene Veranstaltungen und Konferenzen, Projektbezogene Reisekosten.</t>
  </si>
  <si>
    <t xml:space="preserve">Anlage Personal zur Vorkalkulation und zum Finanzierungsplan </t>
  </si>
  <si>
    <t xml:space="preserve"> Personal-stunden / - Monate</t>
  </si>
  <si>
    <r>
      <rPr>
        <b/>
        <sz val="7"/>
        <rFont val="Arial"/>
        <family val="2"/>
      </rPr>
      <t>Stunden</t>
    </r>
    <r>
      <rPr>
        <sz val="7"/>
        <rFont val="Arial"/>
        <family val="2"/>
      </rPr>
      <t>-satz</t>
    </r>
  </si>
  <si>
    <r>
      <rPr>
        <b/>
        <sz val="7"/>
        <rFont val="Arial"/>
        <family val="2"/>
      </rPr>
      <t>Monats</t>
    </r>
    <r>
      <rPr>
        <sz val="7"/>
        <rFont val="Arial"/>
        <family val="2"/>
      </rPr>
      <t>-satz</t>
    </r>
  </si>
  <si>
    <t>Die Förderung von vorhabenbezogenen und vorkalkulatorisch zu ermittelnden Personalkosten</t>
  </si>
  <si>
    <t xml:space="preserve">decken die direkten Lohnkosten (Arbeitnehmerentgelt/ Arbeitslohn/ Gehalt) einschließlich aller </t>
  </si>
  <si>
    <t xml:space="preserve">Die Förderung von vorhabenbezogenen und vorkalkulatorisch zu ermittelnden Personalkosten </t>
  </si>
  <si>
    <t xml:space="preserve">erfolgt bei Forschungseinrichtungen grundsätzlich auf Basis der Stundensatzpauschalen der vom </t>
  </si>
  <si>
    <t xml:space="preserve">Senator für Finanzen veröffentlichten Liste zu den durchschnittlichen Personalhauptkosten. </t>
  </si>
  <si>
    <t>Personalkosten von Forschungseinrichtungen</t>
  </si>
  <si>
    <t>Stundensatzpauschalen Unternehmen</t>
  </si>
  <si>
    <t xml:space="preserve">Abrechnung </t>
  </si>
  <si>
    <t xml:space="preserve">Für die Abrechnung kann zwischen Monats-, anteiliger Monats- oder Stundensatz </t>
  </si>
  <si>
    <t>nach folgender Maßgabe gewählt werden:</t>
  </si>
  <si>
    <t xml:space="preserve">Pro mitarbeitende Person werden, bezogen auf das Kalenderjahr, maximal 1.720 direkt für das </t>
  </si>
  <si>
    <t xml:space="preserve">Projekt geleistete Stunden anerkannt. Beträgt die Laufzeit des Projekts weniger als ein volles </t>
  </si>
  <si>
    <t xml:space="preserve">Kalenderjahr, so ist eine anteilige maximale Stundenzahl auf der Basis von 1.720 Stunden pro </t>
  </si>
  <si>
    <r>
      <rPr>
        <b/>
        <sz val="11"/>
        <color theme="1"/>
        <rFont val="Calibri"/>
        <family val="2"/>
        <scheme val="minor"/>
      </rPr>
      <t>Monatssatz</t>
    </r>
    <r>
      <rPr>
        <sz val="11"/>
        <color theme="1"/>
        <rFont val="Calibri"/>
        <family val="2"/>
        <scheme val="minor"/>
      </rPr>
      <t>: Mitarbeitende, die vollzeit- und ausschließlich in dem geförderten Projekt tätig sind.</t>
    </r>
  </si>
  <si>
    <r>
      <rPr>
        <b/>
        <sz val="11"/>
        <color theme="1"/>
        <rFont val="Calibri"/>
        <family val="2"/>
        <scheme val="minor"/>
      </rPr>
      <t>Monatssatz (anteilig)</t>
    </r>
    <r>
      <rPr>
        <sz val="11"/>
        <color theme="1"/>
        <rFont val="Calibri"/>
        <family val="2"/>
        <scheme val="minor"/>
      </rPr>
      <t>: Mitarbeitende, die teilzeit- und ausschließlich in dem geförderten Projekt</t>
    </r>
  </si>
  <si>
    <r>
      <rPr>
        <b/>
        <sz val="11"/>
        <color theme="1"/>
        <rFont val="Calibri"/>
        <family val="2"/>
        <scheme val="minor"/>
      </rPr>
      <t>Monatssatz (anteilig: Verrechnung aus Stellen- und Projektanteil)</t>
    </r>
    <r>
      <rPr>
        <sz val="11"/>
        <color theme="1"/>
        <rFont val="Calibri"/>
        <family val="2"/>
        <scheme val="minor"/>
      </rPr>
      <t xml:space="preserve">: Mitarbeitende, die mit einem </t>
    </r>
  </si>
  <si>
    <r>
      <rPr>
        <b/>
        <sz val="11"/>
        <color theme="1"/>
        <rFont val="Calibri"/>
        <family val="2"/>
        <scheme val="minor"/>
      </rPr>
      <t>Stundensatz</t>
    </r>
    <r>
      <rPr>
        <sz val="11"/>
        <color theme="1"/>
        <rFont val="Calibri"/>
        <family val="2"/>
        <scheme val="minor"/>
      </rPr>
      <t>: Mitarbeitende, die nicht ausschließlich oder nur sporadisch in dem geförderten</t>
    </r>
  </si>
  <si>
    <t>Kalenderjahr zu berechnen, monatlich somit 143,33 Std.</t>
  </si>
  <si>
    <t>Arbeitsstunden an Sonntagen und gesetzlichen Feiertagen sind grundsätzlich nicht förderfähig,</t>
  </si>
  <si>
    <r>
      <t xml:space="preserve">Ausnahmen müssen </t>
    </r>
    <r>
      <rPr>
        <b/>
        <sz val="11"/>
        <color theme="1"/>
        <rFont val="Calibri"/>
        <family val="2"/>
        <scheme val="minor"/>
      </rPr>
      <t>bei Antragstellung</t>
    </r>
    <r>
      <rPr>
        <sz val="11"/>
        <color theme="1"/>
        <rFont val="Calibri"/>
        <family val="2"/>
        <scheme val="minor"/>
      </rPr>
      <t xml:space="preserve"> begründet werden.</t>
    </r>
  </si>
  <si>
    <t xml:space="preserve">Die (anteiligen) Monatssätze werden aus den Stundenpauschalen hochgerechnet: </t>
  </si>
  <si>
    <t>143,33 Std. x Std.-Satz = Monatssatz</t>
  </si>
  <si>
    <r>
      <t xml:space="preserve">erfolgt bei Unternehmen </t>
    </r>
    <r>
      <rPr>
        <b/>
        <sz val="11"/>
        <color theme="1"/>
        <rFont val="Calibri"/>
        <family val="2"/>
        <scheme val="minor"/>
      </rPr>
      <t>grundsätzlich</t>
    </r>
    <r>
      <rPr>
        <sz val="11"/>
        <color theme="1"/>
        <rFont val="Calibri"/>
        <family val="2"/>
        <scheme val="minor"/>
      </rPr>
      <t xml:space="preserve"> auf Basis von Stundensatzpauschalen. Die Stundensätze </t>
    </r>
  </si>
  <si>
    <t>Lohnnebenkosten ab. Förderfähig sind Kosten für eigenes, sozialversicherungspflichtig</t>
  </si>
  <si>
    <t>Die Stundensätze in dem Tabellenblatt "Stundensätze" aufgeführt.</t>
  </si>
  <si>
    <r>
      <t xml:space="preserve">Für </t>
    </r>
    <r>
      <rPr>
        <u/>
        <sz val="12"/>
        <color theme="1"/>
        <rFont val="Calibri"/>
        <family val="2"/>
        <scheme val="minor"/>
      </rPr>
      <t>Forschungseinrichtungen</t>
    </r>
    <r>
      <rPr>
        <sz val="12"/>
        <color theme="1"/>
        <rFont val="Calibri"/>
        <family val="2"/>
        <scheme val="minor"/>
      </rPr>
      <t xml:space="preserve"> ist eine Gemeinkostenpauschale in Höhe von 25% entsprechend den Regelungen im 9. EU-Rahmenprogramm für Forschung und Innovation „Horizon Europe“ (www.horizont-europa.de) abrechenbar. Die Gemeinkostenpauschale wird auf die direkten Kosten gezahlt. Ausgenommen sind Kosten für Unteraufträge und für Finanzhilfen zur Unterstützung Dritter. Auch auf Kostenkategorien, die bereits indirekte Kosten enthalten, wird keine 25%-Pauschale gezahlt. Darunter fallen zum Beispiel die Kosten der internen Leistungsverrechnung.</t>
    </r>
  </si>
  <si>
    <r>
      <t xml:space="preserve">Für </t>
    </r>
    <r>
      <rPr>
        <u/>
        <sz val="12"/>
        <color theme="1"/>
        <rFont val="Calibri"/>
        <family val="2"/>
        <scheme val="minor"/>
      </rPr>
      <t>Unternehmen</t>
    </r>
    <r>
      <rPr>
        <sz val="12"/>
        <color theme="1"/>
        <rFont val="Calibri"/>
        <family val="2"/>
        <scheme val="minor"/>
      </rPr>
      <t xml:space="preserve"> ist eine Gemeinkostenpauschale in Höhe von 15% auf die förderfähigen direkten Personalkosten abrechenbar.</t>
    </r>
  </si>
  <si>
    <t>nachrichtlich Summe Gemeinkosten</t>
  </si>
  <si>
    <t>Kosten des Vorhabens inkl. GK</t>
  </si>
  <si>
    <t>Zurordnung zu Arbeitspaket lt. Skizze</t>
  </si>
  <si>
    <t>Anlage zum Antrag</t>
  </si>
  <si>
    <r>
      <rPr>
        <b/>
        <sz val="11"/>
        <color rgb="FF000000"/>
        <rFont val="Arial"/>
        <family val="2"/>
      </rPr>
      <t>Sekundärzielabfrage</t>
    </r>
    <r>
      <rPr>
        <sz val="11"/>
        <color rgb="FF000000"/>
        <rFont val="Arial"/>
        <family val="2"/>
      </rPr>
      <t xml:space="preserve"> – Stand zum Anfang des Projektes</t>
    </r>
  </si>
  <si>
    <t>Antragstellendes Unternehmen:</t>
  </si>
  <si>
    <t>PLAN-Zahl</t>
  </si>
  <si>
    <t>im Projektzeitraum</t>
  </si>
  <si>
    <t>nach Projektende
 (3 Jahre)</t>
  </si>
  <si>
    <t>Kenngröße</t>
  </si>
  <si>
    <t>Einheit</t>
  </si>
  <si>
    <t>Frauen</t>
  </si>
  <si>
    <t>vollzeit-äquivalent</t>
  </si>
  <si>
    <t>Männer</t>
  </si>
  <si>
    <r>
      <t xml:space="preserve">davon </t>
    </r>
    <r>
      <rPr>
        <b/>
        <sz val="10"/>
        <rFont val="Arial"/>
        <family val="2"/>
      </rPr>
      <t>FuE Personal</t>
    </r>
    <r>
      <rPr>
        <sz val="10"/>
        <rFont val="Arial"/>
        <family val="2"/>
      </rPr>
      <t xml:space="preserve"> (geschätzt)
(Personal mit FuE-Tätigkeiten)</t>
    </r>
  </si>
  <si>
    <r>
      <t xml:space="preserve">Sicherung von Arbeitsplätzen </t>
    </r>
    <r>
      <rPr>
        <sz val="10"/>
        <rFont val="Arial"/>
        <family val="2"/>
      </rPr>
      <t xml:space="preserve">(sozialver-sicherungspflichtige Mitarbeiter, </t>
    </r>
    <r>
      <rPr>
        <b/>
        <sz val="10"/>
        <rFont val="Arial"/>
        <family val="2"/>
      </rPr>
      <t>PLAN-Zahlen</t>
    </r>
    <r>
      <rPr>
        <sz val="10"/>
        <rFont val="Arial"/>
        <family val="2"/>
      </rPr>
      <t>)</t>
    </r>
  </si>
  <si>
    <r>
      <t xml:space="preserve">Mitarbeiter im Projekt </t>
    </r>
    <r>
      <rPr>
        <sz val="10"/>
        <rFont val="Arial"/>
        <family val="2"/>
      </rPr>
      <t xml:space="preserve">(alle Mitarbeiter, nicht Auszubildende, </t>
    </r>
    <r>
      <rPr>
        <b/>
        <sz val="10"/>
        <rFont val="Arial"/>
        <family val="2"/>
      </rPr>
      <t>PLAN-Zahlen</t>
    </r>
    <r>
      <rPr>
        <sz val="10"/>
        <rFont val="Arial"/>
        <family val="2"/>
      </rPr>
      <t xml:space="preserve"> bei Projektbeginn)</t>
    </r>
  </si>
  <si>
    <t>Anzahl
Personen</t>
  </si>
  <si>
    <r>
      <t xml:space="preserve">Einwerbung von Drittmitteln </t>
    </r>
    <r>
      <rPr>
        <sz val="10"/>
        <rFont val="Arial"/>
        <family val="2"/>
      </rPr>
      <t>(nicht Eigenmittel)</t>
    </r>
  </si>
  <si>
    <t>TEUR</t>
  </si>
  <si>
    <t>Geschätzte Folgeinvestitionen</t>
  </si>
  <si>
    <r>
      <t xml:space="preserve">Gründung </t>
    </r>
    <r>
      <rPr>
        <sz val="10"/>
        <rFont val="Arial"/>
        <family val="2"/>
      </rPr>
      <t>im Lande Bremen</t>
    </r>
  </si>
  <si>
    <t xml:space="preserve">ja / nein </t>
  </si>
  <si>
    <r>
      <t xml:space="preserve">Ansiedlung </t>
    </r>
    <r>
      <rPr>
        <sz val="10"/>
        <rFont val="Arial"/>
        <family val="2"/>
      </rPr>
      <t>im Lande Bremen</t>
    </r>
  </si>
  <si>
    <r>
      <t xml:space="preserve">Arbeitsplätze im Unternehmen einschließlich Geschäftsleitung (geschätzt)
</t>
    </r>
    <r>
      <rPr>
        <sz val="10"/>
        <rFont val="Arial"/>
        <family val="2"/>
      </rPr>
      <t>(sozialversicherungspflichtige Beschäftigte des Unternehmens)</t>
    </r>
  </si>
  <si>
    <t>davon in Bremen</t>
  </si>
  <si>
    <t xml:space="preserve">Ausbildungsplätze </t>
  </si>
  <si>
    <t>Anzahl Personen</t>
  </si>
  <si>
    <t>Umsatzvolumen im Unternehmen</t>
  </si>
  <si>
    <t>Bei Betriebsstätte im Land Bremen</t>
  </si>
  <si>
    <t>Titelblatt</t>
  </si>
  <si>
    <t>Kostenstruktur</t>
  </si>
  <si>
    <t>Personal</t>
  </si>
  <si>
    <t>Sons. Betr-Kosten</t>
  </si>
  <si>
    <t>Aufstellungen der sonstigen Betriebskosten wie z. B. Materialkosten, Teilnahmegebühren für projektbezogene Veranstaltung und Konferenzen sowie projektbezogene Reisekosten. Die Angaben bitte auf den Projektjahren zuordnen.</t>
  </si>
  <si>
    <t>Eine Abstimmung mit der bewilligenden Stelle im Vorfeld ist empfohlen.</t>
  </si>
  <si>
    <t>FuE-FL</t>
  </si>
  <si>
    <t>FuE-Fremdleistungen sind Teile des Vorhabens, die aus technischen oder wirtschafltichen Gründen von Dritten erbracht werden.</t>
  </si>
  <si>
    <t>Ausrüstung</t>
  </si>
  <si>
    <t>DL-Aufträge</t>
  </si>
  <si>
    <t>Gemeint sind projektbezogene Dienstleistungs- und Fertigungsaufträge an Dritte, die keinen bzw. nur einen sehr geringen Anteil an den FuE-Arbeiten haben.</t>
  </si>
  <si>
    <t>Sekundär</t>
  </si>
  <si>
    <t>Erläuterung zum Ansatz der Gemeinkosten.</t>
  </si>
  <si>
    <t>Ermittlung Personalkosten</t>
  </si>
  <si>
    <t>Erläuterungen zum Ansatz der Personalkosten.</t>
  </si>
  <si>
    <t>Stundensätze</t>
  </si>
  <si>
    <t>Aufstellung der geltenden Stundensätze.</t>
  </si>
  <si>
    <t>Ausfüllbar sind die blau hinterlegten Felder. Bei Anschaffungen und Aufträge an Dritte sind die Regeln zur Vergabe zu beachten. Alle Beträge sind netto zu nennen. Wenn Ihre Institution nicht zum Vorsteuerabzug berechtigt ist, legen Sie bitte einen entsprechenden Nachweis an.</t>
  </si>
  <si>
    <t>Wir weisen ausdrücklich auf die Vorschriften zur Vergabe von Aufträgen hin (Ziffer 3 ANBest-P bzw. ANBest. EU), die wir Ihnen mit Zuwendungsbescheid zusenden</t>
  </si>
  <si>
    <t>Grundsätzlich sind keine Aufträge an Verbundpartner im Projekt zulässig. Der Anteil der anerkennungsfähigen Kosten nach Anlage Forschungs-Fremdleistungen und Dienstleistungs-Aufträge soll die Hälfte der Gesamtprojektkosten nicht übersteigen.</t>
  </si>
  <si>
    <t>ansetzbarer Monatsbetrag</t>
  </si>
  <si>
    <t>Gesamt AfA im Projekt</t>
  </si>
  <si>
    <t>Wir weisen ausdrücklich auf die Vorschriften zur Vergabe von Aufträgen hin (Ziffer 3 ANBest-P bzw. ANBest.EU), die wir Ihnen mit Zuwendungsbescheid zusenden</t>
  </si>
  <si>
    <t>Vollzeitäquivalent: Anteil der Arbeitszeit  im Vergleich zu einer Vollzeitstelle.</t>
  </si>
  <si>
    <t>beschäftigtes Personal. Kosten für sonstiges Personal können nicht berücksichtigt werden.</t>
  </si>
  <si>
    <t>Projekt tätig sind.</t>
  </si>
  <si>
    <t>Anschaf-
fungs-
datum</t>
  </si>
  <si>
    <t>Abschrei-
bungszeit-
raum in 
Monaten</t>
  </si>
  <si>
    <t>Nutzungs-
dauer im Vorhaben in Monaten</t>
  </si>
  <si>
    <t>Bitte beachten Sie Folgendes: Wenn Sie zum Vorsteuerabzug berechtigt sind, weisen Sie bitte die Ausgaben netto aus. Sofern eine solche Berechtigung nicht besteht, weisen Sie die Ausgaben bitte brutto aus. Ein Nachweis ist für diesen Fall erforderlich.</t>
  </si>
  <si>
    <t>Phase
Nr.</t>
  </si>
  <si>
    <t>geplanter Auftragnehmer
falls bekannt</t>
  </si>
  <si>
    <t>Für die Berechnung der Personalkosten sind alle für den Projekteinsatz geplanten eigenen, sozialversicherungspflichtigen Beschäftigte anzugeben und ihrer jeweiligen Entgeltgruppe zuzuordnen. Die Entgeltgruppe ist ausschlaggebend für den anzusetzenden Stundensatz gem. Tabellenblatt Stundensätze.</t>
  </si>
  <si>
    <t>tarifliche Eingrup-
pierung</t>
  </si>
  <si>
    <t xml:space="preserve">der Gesamtausgaben von </t>
  </si>
  <si>
    <t>Personal (Gesamt)</t>
  </si>
  <si>
    <t>Bitte wählen Sie einen GK-Zuschlag:</t>
  </si>
  <si>
    <t>0% GK-Zuschlag oder für Abrechnung nach LSP</t>
  </si>
  <si>
    <t>15% GK-Zuschlag für Unternehmen; s. a. Blatt Gemeinkosten</t>
  </si>
  <si>
    <t>25% GK-Zuschlag f. wiss. Einrichtungen; s. a. Blatt Gemeinkosten</t>
  </si>
  <si>
    <t xml:space="preserve">Stundensätze und Monatssätze für wissenschaftliche Einrichtungen </t>
  </si>
  <si>
    <t>nach Personalhauptkosten Bremen</t>
  </si>
  <si>
    <t>Besoldungsordnung W</t>
  </si>
  <si>
    <t>EG</t>
  </si>
  <si>
    <t>Stunde</t>
  </si>
  <si>
    <t>Monat</t>
  </si>
  <si>
    <t>Entgelte für Beschäftigte des TV-L</t>
  </si>
  <si>
    <t>Entgelte für Beschäftigte des TVÖD</t>
  </si>
  <si>
    <t>TVöD 9C</t>
  </si>
  <si>
    <t>TVöD 4</t>
  </si>
  <si>
    <t>TVöD 15</t>
  </si>
  <si>
    <t>TVöD 9B</t>
  </si>
  <si>
    <t>TVöD 3</t>
  </si>
  <si>
    <t>TVöD 14</t>
  </si>
  <si>
    <t>TVöD 9A</t>
  </si>
  <si>
    <t>TVöD 2Ü</t>
  </si>
  <si>
    <t>TVöD 13</t>
  </si>
  <si>
    <t>TVöD 8</t>
  </si>
  <si>
    <t>TVöD 2</t>
  </si>
  <si>
    <t>TVöD 12</t>
  </si>
  <si>
    <t>TVöD 7</t>
  </si>
  <si>
    <t>TVöD 11</t>
  </si>
  <si>
    <t>TVöD 6</t>
  </si>
  <si>
    <t>TVöD 10</t>
  </si>
  <si>
    <t>TVöD 5</t>
  </si>
  <si>
    <t>Stunden und Monatssätze für Unternehmen</t>
  </si>
  <si>
    <t>K1</t>
  </si>
  <si>
    <t>Hochschul- oder Fachhochschulabschluss bzw. in Geschäftsführg.</t>
  </si>
  <si>
    <t>K2</t>
  </si>
  <si>
    <t>mit anderen staatlichen Abschlüssen (z.B. Meister:in, Techniker:in)</t>
  </si>
  <si>
    <t>K3</t>
  </si>
  <si>
    <t>Facharbeiter:innen oder Personal, das verglb. Tätigkeit ausführt</t>
  </si>
  <si>
    <t>Zusammenfassung / Eintragshilfe für Online-Antrag</t>
  </si>
  <si>
    <t>Ausgaben</t>
  </si>
  <si>
    <t>I. Personalausgaben</t>
  </si>
  <si>
    <t>1. Vergütungen</t>
  </si>
  <si>
    <t>2 Sozialabgaben</t>
  </si>
  <si>
    <t>II. Sachausgaben</t>
  </si>
  <si>
    <t>1. Miete</t>
  </si>
  <si>
    <t>2. Bewirtschaftungskosten</t>
  </si>
  <si>
    <t>3. Büroausgaben</t>
  </si>
  <si>
    <t>4. Dienstleistungen</t>
  </si>
  <si>
    <t>6. Projektbezogene Sach- und Materialkosten</t>
  </si>
  <si>
    <t>7. Pauschale Sachausgaben</t>
  </si>
  <si>
    <t>III. Investitionsausgaben</t>
  </si>
  <si>
    <t>1. Baumaßnahmen</t>
  </si>
  <si>
    <t>2. Sonstige Beschaffungen</t>
  </si>
  <si>
    <t>1. Eigenmittel</t>
  </si>
  <si>
    <t>2. Erwartete Einnahmen</t>
  </si>
  <si>
    <t>3. Leistungen Dritter</t>
  </si>
  <si>
    <t>4. Sonstige öffentliche Förderung</t>
  </si>
  <si>
    <t>5. Sonstige Förderung Bremens</t>
  </si>
  <si>
    <t>Personalausgaben gesamt</t>
  </si>
  <si>
    <t>Sachausgaben gesamt</t>
  </si>
  <si>
    <t>Investitionsausgaben gesamt</t>
  </si>
  <si>
    <t>Einnahmen gesamt</t>
  </si>
  <si>
    <t>Ausgaben gesamt</t>
  </si>
  <si>
    <t>Beantragte Zuwendung</t>
  </si>
  <si>
    <t>5. Öffentlichkeitsarbeit, Werbung</t>
  </si>
  <si>
    <t>Online-Ausfüllhilfe</t>
  </si>
  <si>
    <t>Eine ausführliche Besprechung mit der bewilligenden Stelle (BIS Bremerhaven) im Vorfeld der Einreichung eines Antrags wird dringend empfohlen.</t>
  </si>
  <si>
    <t xml:space="preserve">Bitte nutzen Sie diese Tabelle zur Ermittlung Ihrer Kosten und übernehmen Sie die Zahlen in den Online-Antrag. </t>
  </si>
  <si>
    <t>Bitte reichen Sie diese Tabelle als Upload zu Ihrem Online-Antrag mit ein.</t>
  </si>
  <si>
    <t>Antragsteller</t>
  </si>
  <si>
    <t>Bitte hier Angaben zur geplanten Förderquote und Planzeitraum, sowie Titel, Kurztitel und Daten zum Antragsteller machen. Diese Daten dienen auch zur Zuordnung der Tabelle zum Online-Antrag</t>
  </si>
  <si>
    <t>Hier ist eine Zusammenfassung der Beträge zur Eintragung in das Online-Antragsformular aufgelistet.</t>
  </si>
  <si>
    <t>1</t>
  </si>
  <si>
    <r>
      <t xml:space="preserve">Schaffung von Arbeitsplätzen </t>
    </r>
    <r>
      <rPr>
        <sz val="10"/>
        <rFont val="Arial"/>
        <family val="2"/>
      </rPr>
      <t xml:space="preserve">(sozialversicherungspflichtige Mitarbeiter, </t>
    </r>
    <r>
      <rPr>
        <b/>
        <sz val="10"/>
        <rFont val="Arial"/>
        <family val="2"/>
      </rPr>
      <t>PLAN-Zahlen</t>
    </r>
    <r>
      <rPr>
        <sz val="10"/>
        <rFont val="Arial"/>
        <family val="2"/>
      </rPr>
      <t>)</t>
    </r>
  </si>
  <si>
    <r>
      <rPr>
        <b/>
        <u/>
        <sz val="11"/>
        <rFont val="Arial"/>
        <family val="2"/>
      </rPr>
      <t>Projekt</t>
    </r>
    <r>
      <rPr>
        <b/>
        <sz val="11"/>
        <rFont val="Arial"/>
        <family val="2"/>
      </rPr>
      <t>bezogene Daten</t>
    </r>
  </si>
  <si>
    <r>
      <rPr>
        <b/>
        <u/>
        <sz val="11"/>
        <rFont val="Arial"/>
        <family val="2"/>
      </rPr>
      <t>Unternehmens- bzw. Instituts</t>
    </r>
    <r>
      <rPr>
        <b/>
        <sz val="11"/>
        <rFont val="Arial"/>
        <family val="2"/>
      </rPr>
      <t>bezogene Daten</t>
    </r>
  </si>
  <si>
    <r>
      <t xml:space="preserve">Zusammenfassung der Daten aus den Folgetabellen und Auswahl der möglichen </t>
    </r>
    <r>
      <rPr>
        <b/>
        <sz val="11"/>
        <color theme="1"/>
        <rFont val="Calibri"/>
        <family val="2"/>
        <scheme val="minor"/>
      </rPr>
      <t>Gemeinkostenzuschläge</t>
    </r>
    <r>
      <rPr>
        <sz val="11"/>
        <color theme="1"/>
        <rFont val="Calibri"/>
        <family val="2"/>
        <scheme val="minor"/>
      </rPr>
      <t xml:space="preserve"> (GK). Durch Auswahl im Dropdown-Menu in dem blau hinterlegten Feld wird die Zurechnung eines Gemeinkostenzuschlags gesteuert. Erläuterungen dazu sind auf dem Tabellenblatt </t>
    </r>
    <r>
      <rPr>
        <i/>
        <sz val="11"/>
        <color theme="1"/>
        <rFont val="Calibri"/>
        <family val="2"/>
        <scheme val="minor"/>
      </rPr>
      <t>Gemeinkosten</t>
    </r>
    <r>
      <rPr>
        <sz val="11"/>
        <color theme="1"/>
        <rFont val="Calibri"/>
        <family val="2"/>
        <scheme val="minor"/>
      </rPr>
      <t xml:space="preserve"> zu finden. Weiterhin werden hier weitere Mittel sowie Einnahmen aus dem Projekt eingetragen.</t>
    </r>
  </si>
  <si>
    <t>Hier werden Indikatoren zum Projekt aufgenommen. Einmal getrennt in projektbezogene Daten und einmal unternehmens- bzw. institutsbezogene Daten. Die Angaben zu den Arbeitsplätzen sind in Vollzeitäquivalenten (VZÄ) zu machen, außer bei der Anzahl der Mitarbeiter im Projekt, hier wird die Anzahl der ‚Köpfe‘ erwartet.</t>
  </si>
  <si>
    <t>xyz</t>
  </si>
  <si>
    <t>Test</t>
  </si>
  <si>
    <t>festgelegten Anteil ihrer Arbeitszeit  in dem geförderten Projekt tätig sind (Anteil mindestens 25%).</t>
  </si>
  <si>
    <t>tätig sind (Anteils VZÄ mindestens 25%).</t>
  </si>
  <si>
    <r>
      <t>0% GK-Zuschlag</t>
    </r>
    <r>
      <rPr>
        <sz val="10"/>
        <color theme="4" tint="0.59999389629810485"/>
        <rFont val="Arial"/>
        <family val="2"/>
      </rPr>
      <t xml:space="preserve"> oder für Abrechnung nach LSP</t>
    </r>
  </si>
  <si>
    <r>
      <t xml:space="preserve">Aufstellung des Personaleinsatzes sowie der korrespondierenden Personalkosten. Siehe auch Tabellenblatt </t>
    </r>
    <r>
      <rPr>
        <i/>
        <sz val="11"/>
        <color theme="1"/>
        <rFont val="Calibri"/>
        <family val="2"/>
        <scheme val="minor"/>
      </rPr>
      <t>Ermittlung der Personalkosten</t>
    </r>
    <r>
      <rPr>
        <sz val="11"/>
        <color theme="1"/>
        <rFont val="Calibri"/>
        <family val="2"/>
        <scheme val="minor"/>
      </rPr>
      <t xml:space="preserve">. Im </t>
    </r>
    <r>
      <rPr>
        <u/>
        <sz val="11"/>
        <color theme="1"/>
        <rFont val="Calibri"/>
        <family val="2"/>
        <scheme val="minor"/>
      </rPr>
      <t>oberen</t>
    </r>
    <r>
      <rPr>
        <sz val="11"/>
        <color theme="1"/>
        <rFont val="Calibri"/>
        <family val="2"/>
        <scheme val="minor"/>
      </rPr>
      <t xml:space="preserve"> Teil werden die geplanten MitarbeiterInnen eingetragen, bei Neueinstellungen reicht NN. Die Angaben zu Qualifikation bzw. Entgeltgruppe sind nachrichtlich bzw. als Erinnerungstütze für den unteren Teil anzugeben. Im </t>
    </r>
    <r>
      <rPr>
        <u/>
        <sz val="11"/>
        <color theme="1"/>
        <rFont val="Calibri"/>
        <family val="2"/>
        <scheme val="minor"/>
      </rPr>
      <t>mittleren</t>
    </r>
    <r>
      <rPr>
        <sz val="11"/>
        <color theme="1"/>
        <rFont val="Calibri"/>
        <family val="2"/>
        <scheme val="minor"/>
      </rPr>
      <t xml:space="preserve"> Teil wird die Zuordnung der Stunden bzw. Monate je Arbeitspaket aufgeführt. Im unteren Teil erfolgt die Berechnung entweder durch Stundensätze oder Monatssätze. Die entsprechenden Spalten (D, E) sind mit den Daten zu füllen. Die Stunden- bzw. Monatssätze werden </t>
    </r>
    <r>
      <rPr>
        <u/>
        <sz val="11"/>
        <color theme="1"/>
        <rFont val="Calibri"/>
        <family val="2"/>
        <scheme val="minor"/>
      </rPr>
      <t>ohne</t>
    </r>
    <r>
      <rPr>
        <sz val="11"/>
        <color theme="1"/>
        <rFont val="Calibri"/>
        <family val="2"/>
        <scheme val="minor"/>
      </rPr>
      <t xml:space="preserve"> Gemeinkosten eingetragen.</t>
    </r>
    <r>
      <rPr>
        <b/>
        <sz val="11"/>
        <color rgb="FFFF0000"/>
        <rFont val="Calibri"/>
        <family val="2"/>
        <scheme val="minor"/>
      </rPr>
      <t xml:space="preserve"> </t>
    </r>
    <r>
      <rPr>
        <sz val="11"/>
        <color theme="1"/>
        <rFont val="Calibri"/>
        <family val="2"/>
        <scheme val="minor"/>
      </rPr>
      <t>Ein Aufteilung der Kosten auf die Projektjahre ist notwendig, die Spalte Kontrolle hilft bei der genauen Zuordnung. Die Daten werden auf das Tabellenblatt Kostenstruktur automatisch übertragen.</t>
    </r>
  </si>
  <si>
    <r>
      <t xml:space="preserve">Instrumente und Ausrüstung sind solche Anlage und Gegenstände, die gesondert für das Projekt angeschafft oder hergestellt werden und </t>
    </r>
    <r>
      <rPr>
        <u/>
        <sz val="11"/>
        <color theme="1"/>
        <rFont val="Calibri"/>
        <family val="2"/>
        <scheme val="minor"/>
      </rPr>
      <t>nicht zur betriebsüblichen Grundausstattung</t>
    </r>
    <r>
      <rPr>
        <sz val="11"/>
        <color theme="1"/>
        <rFont val="Calibri"/>
        <family val="2"/>
        <scheme val="minor"/>
      </rPr>
      <t xml:space="preserve"> gehören. Es können die Abschreibungen für die </t>
    </r>
    <r>
      <rPr>
        <b/>
        <sz val="11"/>
        <color theme="1"/>
        <rFont val="Calibri"/>
        <family val="2"/>
        <scheme val="minor"/>
      </rPr>
      <t>Projektlaufzeit</t>
    </r>
    <r>
      <rPr>
        <sz val="11"/>
        <color theme="1"/>
        <rFont val="Calibri"/>
        <family val="2"/>
        <scheme val="minor"/>
      </rPr>
      <t xml:space="preserve"> anerkannt werden, wobei von einer betriebsgewöhnlichen Nutzungsdauer (AfA-Liste Finanzamt) auszugehen ist.</t>
    </r>
  </si>
  <si>
    <r>
      <t>Bitte die AfA anteilig auf den Projekt</t>
    </r>
    <r>
      <rPr>
        <b/>
        <sz val="10"/>
        <color rgb="FFFF0000"/>
        <rFont val="Arial"/>
        <family val="2"/>
      </rPr>
      <t>zeitraum</t>
    </r>
    <r>
      <rPr>
        <b/>
        <sz val="10"/>
        <rFont val="Arial"/>
        <family val="2"/>
      </rPr>
      <t xml:space="preserve"> verteilen.</t>
    </r>
  </si>
  <si>
    <t>Stand: Jan 2025</t>
  </si>
  <si>
    <t>Version vom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</si>
</sst>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8" formatCode="#,##0.00\ &quot;€&quot;;[Red]\-#,##0.00\ &quot;€&quot;"/>
    <numFmt numFmtId="44" formatCode="_-* #,##0.00\ &quot;€&quot;_-;\-* #,##0.00\ &quot;€&quot;_-;_-* &quot;-&quot;??\ &quot;€&quot;_-;_-@_-"/>
    <numFmt numFmtId="164" formatCode="##########"/>
    <numFmt numFmtId="165" formatCode="yyyy"/>
    <numFmt numFmtId="166" formatCode="mmm/\ yy"/>
    <numFmt numFmtId="167" formatCode="#,##0.00;[Red]\-#,##0.00;"/>
    <numFmt numFmtId="168" formatCode="0%\ &quot;GK-Zuschlag&quot;"/>
    <numFmt numFmtId="169" formatCode="0%&quot; GK-Zuschlag für Unternehmen; s.a. Blatt Gemeinkosten&quot;"/>
    <numFmt numFmtId="170" formatCode="0%&quot; GK-Zuschlag f. wiss. Einrichtungen; s.a. Blatt Gemeinkosten&quot;"/>
    <numFmt numFmtId="171" formatCode="0%&quot; GK-Zuschlag oder für Abrechnung nach LSP&quot;"/>
    <numFmt numFmtId="172" formatCode="mmm\ yyyy"/>
    <numFmt numFmtId="173" formatCode="#,##0\ &quot;DM&quot;;\-#,##0\ &quot;DM&quot;"/>
  </numFmts>
  <fonts count="71" x14ac:knownFonts="1">
    <font>
      <sz val="11"/>
      <color theme="1"/>
      <name val="Calibri"/>
      <family val="2"/>
      <scheme val="minor"/>
    </font>
    <font>
      <sz val="10"/>
      <color theme="1"/>
      <name val="Arial"/>
      <family val="2"/>
    </font>
    <font>
      <sz val="11"/>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sz val="12"/>
      <name val="Arial"/>
      <family val="2"/>
    </font>
    <font>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Arial"/>
      <family val="2"/>
    </font>
    <font>
      <b/>
      <sz val="10"/>
      <name val="Arial"/>
      <family val="2"/>
    </font>
    <font>
      <sz val="9"/>
      <name val="Arial"/>
      <family val="2"/>
    </font>
    <font>
      <b/>
      <sz val="8"/>
      <name val="Arial"/>
      <family val="2"/>
    </font>
    <font>
      <b/>
      <sz val="9"/>
      <name val="Arial"/>
      <family val="2"/>
    </font>
    <font>
      <b/>
      <sz val="12"/>
      <name val="Arial"/>
      <family val="2"/>
    </font>
    <font>
      <sz val="11"/>
      <name val="Arial"/>
      <family val="2"/>
    </font>
    <font>
      <u/>
      <sz val="10"/>
      <color indexed="12"/>
      <name val="Arial"/>
      <family val="2"/>
    </font>
    <font>
      <b/>
      <sz val="10"/>
      <color theme="1"/>
      <name val="Arial"/>
      <family val="2"/>
    </font>
    <font>
      <sz val="9"/>
      <color rgb="FF0070C0"/>
      <name val="Arial"/>
      <family val="2"/>
    </font>
    <font>
      <sz val="10"/>
      <color theme="1"/>
      <name val="Arial"/>
      <family val="2"/>
    </font>
    <font>
      <sz val="11"/>
      <color theme="1"/>
      <name val="Arial"/>
      <family val="2"/>
    </font>
    <font>
      <sz val="10"/>
      <color indexed="9"/>
      <name val="Arial"/>
      <family val="2"/>
    </font>
    <font>
      <sz val="7"/>
      <name val="Arial"/>
      <family val="2"/>
    </font>
    <font>
      <sz val="8"/>
      <color theme="1"/>
      <name val="Arial"/>
      <family val="2"/>
    </font>
    <font>
      <sz val="9"/>
      <color theme="1"/>
      <name val="Arial"/>
      <family val="2"/>
    </font>
    <font>
      <b/>
      <sz val="11"/>
      <color theme="1"/>
      <name val="Arial"/>
      <family val="2"/>
    </font>
    <font>
      <sz val="9"/>
      <color theme="1"/>
      <name val="Calibri"/>
      <family val="2"/>
      <scheme val="minor"/>
    </font>
    <font>
      <sz val="10"/>
      <name val="Arial"/>
      <family val="2"/>
    </font>
    <font>
      <b/>
      <sz val="11"/>
      <color theme="1"/>
      <name val="Calibri"/>
      <family val="2"/>
      <scheme val="minor"/>
    </font>
    <font>
      <sz val="10"/>
      <color theme="1"/>
      <name val="Calibri"/>
      <family val="2"/>
      <scheme val="minor"/>
    </font>
    <font>
      <b/>
      <sz val="7"/>
      <name val="Arial"/>
      <family val="2"/>
    </font>
    <font>
      <b/>
      <u/>
      <sz val="11"/>
      <color theme="1"/>
      <name val="Calibri"/>
      <family val="2"/>
      <scheme val="minor"/>
    </font>
    <font>
      <sz val="11"/>
      <color theme="1"/>
      <name val="Calibri"/>
      <family val="2"/>
      <scheme val="minor"/>
    </font>
    <font>
      <u/>
      <sz val="12"/>
      <color theme="1"/>
      <name val="Calibri"/>
      <family val="2"/>
      <scheme val="minor"/>
    </font>
    <font>
      <sz val="12"/>
      <color theme="1"/>
      <name val="Calibri"/>
      <family val="2"/>
      <scheme val="minor"/>
    </font>
    <font>
      <sz val="12"/>
      <name val="Calibri"/>
      <family val="2"/>
      <scheme val="minor"/>
    </font>
    <font>
      <sz val="11"/>
      <color rgb="FF000000"/>
      <name val="Arial"/>
      <family val="2"/>
    </font>
    <font>
      <b/>
      <sz val="11"/>
      <color rgb="FF000000"/>
      <name val="Arial"/>
      <family val="2"/>
    </font>
    <font>
      <b/>
      <sz val="11"/>
      <name val="Arial"/>
      <family val="2"/>
    </font>
    <font>
      <sz val="10"/>
      <color rgb="FFFF0000"/>
      <name val="Arial"/>
      <family val="2"/>
    </font>
    <font>
      <b/>
      <u/>
      <sz val="12"/>
      <color rgb="FF7030A0"/>
      <name val="Arial"/>
      <family val="2"/>
    </font>
    <font>
      <i/>
      <sz val="11"/>
      <color theme="1"/>
      <name val="Calibri"/>
      <family val="2"/>
      <scheme val="minor"/>
    </font>
    <font>
      <u/>
      <sz val="11"/>
      <color theme="1"/>
      <name val="Calibri"/>
      <family val="2"/>
      <scheme val="minor"/>
    </font>
    <font>
      <b/>
      <u/>
      <sz val="11"/>
      <color rgb="FF7030A0"/>
      <name val="Arial"/>
      <family val="2"/>
    </font>
    <font>
      <b/>
      <sz val="11"/>
      <color rgb="FFFF0000"/>
      <name val="Calibri"/>
      <family val="2"/>
      <scheme val="minor"/>
    </font>
    <font>
      <b/>
      <sz val="10"/>
      <color rgb="FFFF0000"/>
      <name val="Arial"/>
      <family val="2"/>
    </font>
    <font>
      <b/>
      <sz val="14"/>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u/>
      <sz val="11"/>
      <name val="Arial"/>
      <family val="2"/>
    </font>
    <font>
      <sz val="10"/>
      <color theme="4" tint="0.59999389629810485"/>
      <name val="Arial"/>
      <family val="2"/>
    </font>
  </fonts>
  <fills count="35">
    <fill>
      <patternFill patternType="none"/>
    </fill>
    <fill>
      <patternFill patternType="gray125"/>
    </fill>
    <fill>
      <patternFill patternType="solid">
        <fgColor indexed="47"/>
      </patternFill>
    </fill>
    <fill>
      <patternFill patternType="solid">
        <fgColor indexed="26"/>
      </patternFill>
    </fill>
    <fill>
      <patternFill patternType="solid">
        <fgColor indexed="4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3" tint="0.79998168889431442"/>
        <bgColor indexed="64"/>
      </patternFill>
    </fill>
    <fill>
      <patternFill patternType="solid">
        <fgColor rgb="FFC5D9F1"/>
        <bgColor indexed="64"/>
      </patternFill>
    </fill>
    <fill>
      <patternFill patternType="solid">
        <fgColor rgb="FFFFFFFF"/>
        <bgColor rgb="FF000000"/>
      </patternFill>
    </fill>
    <fill>
      <patternFill patternType="solid">
        <fgColor rgb="FFD9D9D9"/>
        <bgColor rgb="FF000000"/>
      </patternFill>
    </fill>
    <fill>
      <patternFill patternType="solid">
        <fgColor rgb="FFC5D9F1"/>
        <bgColor rgb="FF000000"/>
      </patternFill>
    </fill>
    <fill>
      <patternFill patternType="solid">
        <fgColor theme="0"/>
        <bgColor rgb="FF000000"/>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0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ck">
        <color auto="1"/>
      </top>
      <bottom style="thick">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auto="1"/>
      </bottom>
      <diagonal/>
    </border>
    <border>
      <left style="thin">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ck">
        <color auto="1"/>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diagonal/>
    </border>
    <border>
      <left/>
      <right/>
      <top/>
      <bottom style="medium">
        <color indexed="30"/>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diagonal/>
    </border>
  </borders>
  <cellStyleXfs count="62">
    <xf numFmtId="0" fontId="0" fillId="0" borderId="0"/>
    <xf numFmtId="0" fontId="6"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0" fontId="11" fillId="13" borderId="0" applyNumberFormat="0" applyBorder="0" applyAlignment="0" applyProtection="0"/>
    <xf numFmtId="0" fontId="12" fillId="15"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6"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13" fillId="6" borderId="0" applyNumberFormat="0" applyBorder="0" applyAlignment="0" applyProtection="0"/>
    <xf numFmtId="0" fontId="14" fillId="10" borderId="2" applyNumberFormat="0" applyAlignment="0" applyProtection="0"/>
    <xf numFmtId="0" fontId="15" fillId="22" borderId="3" applyNumberFormat="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2" borderId="2" applyNumberFormat="0" applyAlignment="0" applyProtection="0"/>
    <xf numFmtId="0" fontId="22" fillId="0" borderId="7" applyNumberFormat="0" applyFill="0" applyAlignment="0" applyProtection="0"/>
    <xf numFmtId="0" fontId="23" fillId="23" borderId="0" applyNumberFormat="0" applyBorder="0" applyAlignment="0" applyProtection="0"/>
    <xf numFmtId="0" fontId="11" fillId="3" borderId="8" applyNumberFormat="0" applyFont="0" applyAlignment="0" applyProtection="0"/>
    <xf numFmtId="0" fontId="24" fillId="10" borderId="1" applyNumberFormat="0" applyAlignment="0" applyProtection="0"/>
    <xf numFmtId="9" fontId="6" fillId="0" borderId="0" applyFont="0" applyFill="0" applyBorder="0" applyAlignment="0" applyProtection="0"/>
    <xf numFmtId="9" fontId="8" fillId="0" borderId="0" applyFont="0" applyFill="0" applyBorder="0" applyAlignment="0" applyProtection="0"/>
    <xf numFmtId="0" fontId="8" fillId="0" borderId="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35" fillId="0" borderId="0" applyNumberFormat="0" applyFill="0" applyBorder="0" applyAlignment="0" applyProtection="0">
      <alignment vertical="top"/>
      <protection locked="0"/>
    </xf>
    <xf numFmtId="0" fontId="6" fillId="0" borderId="0"/>
    <xf numFmtId="0" fontId="5" fillId="0" borderId="0"/>
    <xf numFmtId="0" fontId="20" fillId="0" borderId="69" applyNumberFormat="0" applyFill="0" applyAlignment="0" applyProtection="0"/>
    <xf numFmtId="9" fontId="6" fillId="0" borderId="0" applyFont="0" applyFill="0" applyBorder="0" applyAlignment="0" applyProtection="0"/>
    <xf numFmtId="0" fontId="1" fillId="0" borderId="0"/>
    <xf numFmtId="9" fontId="6" fillId="0" borderId="0" applyFont="0" applyFill="0" applyBorder="0" applyAlignment="0" applyProtection="0"/>
    <xf numFmtId="0" fontId="1" fillId="0" borderId="0"/>
    <xf numFmtId="9" fontId="6" fillId="0" borderId="0" applyFont="0" applyFill="0" applyBorder="0" applyAlignment="0" applyProtection="0"/>
    <xf numFmtId="0" fontId="1" fillId="0" borderId="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46" fillId="0" borderId="0"/>
    <xf numFmtId="9" fontId="51" fillId="0" borderId="0" applyFont="0" applyFill="0" applyBorder="0" applyAlignment="0" applyProtection="0"/>
    <xf numFmtId="44" fontId="51" fillId="0" borderId="0" applyFont="0" applyFill="0" applyBorder="0" applyAlignment="0" applyProtection="0"/>
  </cellStyleXfs>
  <cellXfs count="645">
    <xf numFmtId="0" fontId="0" fillId="0" borderId="0" xfId="0"/>
    <xf numFmtId="0" fontId="30" fillId="0" borderId="0" xfId="0" applyFont="1" applyFill="1" applyBorder="1" applyAlignment="1" applyProtection="1">
      <alignment horizontal="left"/>
    </xf>
    <xf numFmtId="0" fontId="8" fillId="0" borderId="0" xfId="0" applyFont="1" applyFill="1" applyAlignment="1" applyProtection="1">
      <alignment horizontal="left"/>
    </xf>
    <xf numFmtId="0" fontId="33" fillId="0" borderId="0" xfId="0" applyFont="1" applyFill="1" applyBorder="1" applyAlignment="1" applyProtection="1"/>
    <xf numFmtId="0" fontId="33" fillId="0" borderId="0" xfId="0" applyFont="1" applyFill="1" applyAlignment="1" applyProtection="1">
      <alignment horizontal="center"/>
      <protection hidden="1"/>
    </xf>
    <xf numFmtId="0" fontId="32" fillId="0" borderId="0" xfId="0" applyFont="1" applyFill="1" applyAlignment="1" applyProtection="1">
      <alignment horizontal="right"/>
    </xf>
    <xf numFmtId="0" fontId="30" fillId="0" borderId="0" xfId="0" applyFont="1" applyFill="1" applyAlignment="1" applyProtection="1">
      <alignment horizontal="center"/>
    </xf>
    <xf numFmtId="0" fontId="30" fillId="0" borderId="0" xfId="0" applyFont="1" applyFill="1" applyAlignment="1" applyProtection="1">
      <alignment horizontal="right" vertical="center"/>
    </xf>
    <xf numFmtId="0" fontId="29" fillId="0" borderId="0" xfId="0" applyFont="1" applyFill="1" applyAlignment="1" applyProtection="1">
      <alignment horizontal="left" wrapText="1"/>
    </xf>
    <xf numFmtId="0" fontId="29" fillId="0" borderId="0" xfId="0" applyFont="1" applyFill="1" applyAlignment="1" applyProtection="1">
      <alignment horizontal="center"/>
    </xf>
    <xf numFmtId="0" fontId="30" fillId="0" borderId="0" xfId="0" applyFont="1" applyFill="1" applyAlignment="1" applyProtection="1">
      <alignment horizontal="right"/>
    </xf>
    <xf numFmtId="0" fontId="7" fillId="0" borderId="0" xfId="0" applyFont="1" applyFill="1" applyAlignment="1" applyProtection="1">
      <alignment horizontal="right"/>
    </xf>
    <xf numFmtId="0" fontId="33" fillId="0" borderId="0" xfId="0" applyFont="1" applyFill="1" applyAlignment="1" applyProtection="1">
      <alignment horizontal="center" wrapText="1"/>
      <protection hidden="1"/>
    </xf>
    <xf numFmtId="0" fontId="33" fillId="0" borderId="0" xfId="0" applyFont="1" applyFill="1" applyAlignment="1" applyProtection="1">
      <alignment horizontal="right" wrapText="1"/>
      <protection hidden="1"/>
    </xf>
    <xf numFmtId="0" fontId="33" fillId="0" borderId="0" xfId="0" applyFont="1" applyFill="1" applyAlignment="1" applyProtection="1">
      <alignment horizontal="left"/>
      <protection hidden="1"/>
    </xf>
    <xf numFmtId="0" fontId="7" fillId="0" borderId="25" xfId="0" applyFont="1" applyFill="1" applyBorder="1" applyAlignment="1" applyProtection="1">
      <alignment horizontal="left" vertical="top" wrapText="1"/>
    </xf>
    <xf numFmtId="0" fontId="7" fillId="0" borderId="57" xfId="0" applyFont="1" applyFill="1" applyBorder="1" applyAlignment="1" applyProtection="1">
      <alignment horizontal="left" vertical="top" wrapText="1"/>
    </xf>
    <xf numFmtId="0" fontId="32" fillId="0" borderId="0" xfId="0" applyFont="1" applyFill="1" applyBorder="1" applyAlignment="1" applyProtection="1">
      <alignment horizontal="center" vertical="top" wrapText="1"/>
    </xf>
    <xf numFmtId="0" fontId="6" fillId="0" borderId="0" xfId="0" applyFont="1" applyFill="1" applyAlignment="1" applyProtection="1">
      <alignment vertical="center"/>
    </xf>
    <xf numFmtId="0" fontId="6" fillId="0" borderId="0" xfId="0" applyFont="1" applyFill="1" applyBorder="1" applyAlignment="1" applyProtection="1"/>
    <xf numFmtId="0" fontId="7" fillId="24" borderId="0" xfId="0" applyFont="1" applyFill="1" applyBorder="1" applyAlignment="1" applyProtection="1"/>
    <xf numFmtId="0" fontId="29" fillId="0" borderId="0" xfId="0" applyFont="1" applyFill="1" applyBorder="1" applyAlignment="1" applyProtection="1">
      <alignment wrapText="1"/>
    </xf>
    <xf numFmtId="0" fontId="30" fillId="0" borderId="0" xfId="0" applyFont="1" applyFill="1" applyAlignment="1" applyProtection="1">
      <alignment horizontal="left"/>
    </xf>
    <xf numFmtId="0" fontId="6" fillId="0" borderId="0" xfId="0" applyFont="1" applyFill="1" applyBorder="1" applyAlignment="1" applyProtection="1">
      <alignment horizontal="center"/>
      <protection hidden="1"/>
    </xf>
    <xf numFmtId="0" fontId="39" fillId="24" borderId="0" xfId="0" applyFont="1" applyFill="1" applyProtection="1"/>
    <xf numFmtId="0" fontId="6" fillId="24" borderId="0" xfId="0" applyFont="1" applyFill="1" applyBorder="1" applyAlignment="1" applyProtection="1">
      <alignment vertical="center"/>
    </xf>
    <xf numFmtId="0" fontId="39" fillId="0" borderId="0" xfId="0" applyFont="1" applyFill="1" applyProtection="1"/>
    <xf numFmtId="4" fontId="39" fillId="0" borderId="0" xfId="0" applyNumberFormat="1" applyFont="1" applyFill="1" applyProtection="1"/>
    <xf numFmtId="0" fontId="39" fillId="0" borderId="0" xfId="0" applyFont="1" applyFill="1" applyBorder="1" applyProtection="1"/>
    <xf numFmtId="4" fontId="6" fillId="0" borderId="0" xfId="0" applyNumberFormat="1" applyFont="1" applyFill="1" applyBorder="1" applyAlignment="1" applyProtection="1">
      <alignment horizontal="left"/>
    </xf>
    <xf numFmtId="0" fontId="39" fillId="0" borderId="0" xfId="0" applyFont="1" applyFill="1" applyBorder="1" applyAlignment="1" applyProtection="1">
      <alignment wrapText="1"/>
    </xf>
    <xf numFmtId="49" fontId="39" fillId="0" borderId="0" xfId="0" applyNumberFormat="1" applyFont="1" applyFill="1" applyAlignment="1" applyProtection="1">
      <alignment horizontal="center" vertical="center"/>
    </xf>
    <xf numFmtId="4" fontId="39" fillId="0" borderId="0" xfId="0" applyNumberFormat="1" applyFont="1" applyFill="1" applyBorder="1" applyProtection="1"/>
    <xf numFmtId="0" fontId="6" fillId="0" borderId="0" xfId="0" applyFont="1" applyFill="1" applyBorder="1" applyAlignment="1" applyProtection="1">
      <alignment horizontal="left"/>
    </xf>
    <xf numFmtId="0" fontId="39" fillId="0" borderId="0" xfId="0" applyFont="1" applyProtection="1"/>
    <xf numFmtId="0" fontId="6" fillId="0" borderId="0" xfId="0" applyFont="1" applyFill="1" applyBorder="1" applyAlignment="1" applyProtection="1">
      <alignment wrapText="1"/>
    </xf>
    <xf numFmtId="0" fontId="30" fillId="0" borderId="0" xfId="0" applyFont="1" applyFill="1" applyAlignment="1" applyProtection="1">
      <alignment horizontal="left" wrapText="1"/>
    </xf>
    <xf numFmtId="0" fontId="6" fillId="0" borderId="0" xfId="0" applyFont="1" applyFill="1" applyAlignment="1" applyProtection="1">
      <alignment horizontal="left"/>
    </xf>
    <xf numFmtId="0" fontId="0" fillId="0" borderId="0" xfId="0" applyProtection="1"/>
    <xf numFmtId="0" fontId="6" fillId="24" borderId="0" xfId="0" applyFont="1" applyFill="1" applyBorder="1" applyProtection="1"/>
    <xf numFmtId="0" fontId="39" fillId="24" borderId="0" xfId="0" applyFont="1" applyFill="1" applyBorder="1" applyProtection="1"/>
    <xf numFmtId="0" fontId="39" fillId="0" borderId="0" xfId="0" applyFont="1" applyAlignment="1" applyProtection="1">
      <alignment vertical="center"/>
    </xf>
    <xf numFmtId="0" fontId="0" fillId="0" borderId="0" xfId="0" applyFill="1" applyBorder="1" applyProtection="1"/>
    <xf numFmtId="0" fontId="38" fillId="0" borderId="0" xfId="0" applyFont="1" applyAlignment="1" applyProtection="1">
      <alignment horizontal="justify" wrapText="1"/>
    </xf>
    <xf numFmtId="0" fontId="0" fillId="24" borderId="0" xfId="0" applyFill="1" applyProtection="1"/>
    <xf numFmtId="3" fontId="30" fillId="0" borderId="0" xfId="0" applyNumberFormat="1" applyFont="1" applyFill="1" applyBorder="1" applyAlignment="1" applyProtection="1">
      <alignment horizontal="right"/>
    </xf>
    <xf numFmtId="0" fontId="6" fillId="0" borderId="0" xfId="0" applyFont="1" applyFill="1" applyAlignment="1" applyProtection="1">
      <alignment horizontal="center"/>
    </xf>
    <xf numFmtId="0" fontId="6" fillId="0" borderId="0" xfId="0" applyFont="1" applyFill="1" applyAlignment="1" applyProtection="1"/>
    <xf numFmtId="0" fontId="6" fillId="0" borderId="0" xfId="0" applyFont="1" applyFill="1" applyBorder="1" applyAlignment="1" applyProtection="1">
      <alignment vertical="center"/>
    </xf>
    <xf numFmtId="0" fontId="30" fillId="0" borderId="0" xfId="0" applyFont="1" applyFill="1" applyAlignment="1" applyProtection="1">
      <alignment horizontal="left" wrapText="1"/>
    </xf>
    <xf numFmtId="0" fontId="29" fillId="0" borderId="0" xfId="0" applyFont="1" applyFill="1" applyBorder="1" applyAlignment="1" applyProtection="1">
      <alignment horizontal="right" vertical="top"/>
    </xf>
    <xf numFmtId="0" fontId="7" fillId="0" borderId="0" xfId="0" applyFont="1" applyFill="1" applyAlignment="1" applyProtection="1">
      <alignment horizontal="left" wrapText="1"/>
    </xf>
    <xf numFmtId="0" fontId="7" fillId="0" borderId="25" xfId="0" applyFont="1" applyFill="1" applyBorder="1" applyAlignment="1" applyProtection="1">
      <alignment horizontal="center" vertical="top" wrapText="1"/>
    </xf>
    <xf numFmtId="0" fontId="7" fillId="0" borderId="57" xfId="0" applyFont="1" applyFill="1" applyBorder="1" applyAlignment="1" applyProtection="1">
      <alignment horizontal="center" vertical="top" wrapText="1"/>
    </xf>
    <xf numFmtId="3" fontId="30" fillId="0" borderId="0" xfId="0" applyNumberFormat="1" applyFont="1" applyFill="1" applyBorder="1" applyAlignment="1" applyProtection="1">
      <alignment horizontal="right" vertical="center"/>
    </xf>
    <xf numFmtId="0" fontId="30" fillId="0" borderId="0" xfId="0" applyFont="1" applyFill="1" applyAlignment="1" applyProtection="1"/>
    <xf numFmtId="0" fontId="30" fillId="0" borderId="0" xfId="0" applyFont="1" applyFill="1" applyAlignment="1" applyProtection="1">
      <alignment vertical="center"/>
    </xf>
    <xf numFmtId="0" fontId="29" fillId="0" borderId="0" xfId="0" applyFont="1" applyFill="1" applyAlignment="1" applyProtection="1"/>
    <xf numFmtId="0" fontId="7" fillId="0" borderId="0" xfId="0" applyFont="1" applyFill="1" applyAlignment="1" applyProtection="1">
      <alignment vertical="center"/>
    </xf>
    <xf numFmtId="0" fontId="7" fillId="0" borderId="0" xfId="0" applyFont="1" applyFill="1" applyAlignment="1" applyProtection="1"/>
    <xf numFmtId="0" fontId="40" fillId="0" borderId="0" xfId="0" applyFont="1" applyFill="1" applyAlignment="1" applyProtection="1">
      <alignment wrapText="1"/>
      <protection locked="0"/>
    </xf>
    <xf numFmtId="166" fontId="30" fillId="0" borderId="0" xfId="0" applyNumberFormat="1" applyFont="1" applyFill="1" applyAlignment="1" applyProtection="1">
      <alignment horizontal="center"/>
    </xf>
    <xf numFmtId="0" fontId="6" fillId="0" borderId="0" xfId="0" applyFont="1" applyFill="1" applyAlignment="1" applyProtection="1">
      <alignment horizontal="right" wrapText="1"/>
    </xf>
    <xf numFmtId="0" fontId="7" fillId="0" borderId="0" xfId="0" applyFont="1" applyFill="1" applyAlignment="1" applyProtection="1">
      <alignment horizontal="left"/>
    </xf>
    <xf numFmtId="0" fontId="38" fillId="0" borderId="0" xfId="0" applyFont="1" applyAlignment="1" applyProtection="1">
      <alignment horizontal="justify" wrapText="1"/>
    </xf>
    <xf numFmtId="0" fontId="30" fillId="0" borderId="0" xfId="0" applyFont="1" applyFill="1" applyAlignment="1" applyProtection="1">
      <alignment horizontal="left"/>
    </xf>
    <xf numFmtId="0" fontId="6" fillId="0" borderId="0" xfId="0" applyFont="1" applyFill="1" applyAlignment="1" applyProtection="1"/>
    <xf numFmtId="0" fontId="0" fillId="24" borderId="0" xfId="0" applyFill="1" applyBorder="1" applyProtection="1"/>
    <xf numFmtId="0" fontId="6" fillId="24" borderId="0" xfId="0" applyFont="1" applyFill="1" applyBorder="1" applyAlignment="1" applyProtection="1"/>
    <xf numFmtId="0" fontId="29" fillId="24" borderId="12" xfId="0" applyFont="1" applyFill="1" applyBorder="1" applyAlignment="1" applyProtection="1">
      <alignment horizontal="left"/>
    </xf>
    <xf numFmtId="0" fontId="0" fillId="24" borderId="23" xfId="0" applyFill="1" applyBorder="1" applyProtection="1"/>
    <xf numFmtId="0" fontId="0" fillId="24" borderId="24" xfId="0" applyFill="1" applyBorder="1" applyProtection="1"/>
    <xf numFmtId="4" fontId="30" fillId="24" borderId="0" xfId="0" applyNumberFormat="1" applyFont="1" applyFill="1" applyBorder="1" applyAlignment="1" applyProtection="1"/>
    <xf numFmtId="4" fontId="6" fillId="24" borderId="0" xfId="0" applyNumberFormat="1" applyFont="1" applyFill="1" applyBorder="1" applyAlignment="1" applyProtection="1"/>
    <xf numFmtId="0" fontId="8" fillId="24" borderId="24" xfId="0" applyFont="1" applyFill="1" applyBorder="1" applyProtection="1"/>
    <xf numFmtId="0" fontId="0" fillId="24" borderId="36" xfId="0" applyFill="1" applyBorder="1" applyProtection="1"/>
    <xf numFmtId="0" fontId="39" fillId="24" borderId="36" xfId="0" applyFont="1" applyFill="1" applyBorder="1" applyProtection="1"/>
    <xf numFmtId="0" fontId="29" fillId="24" borderId="0" xfId="0" applyFont="1" applyFill="1" applyBorder="1" applyAlignment="1" applyProtection="1">
      <alignment horizontal="left"/>
    </xf>
    <xf numFmtId="14" fontId="6" fillId="24" borderId="0" xfId="0" applyNumberFormat="1" applyFont="1" applyFill="1" applyBorder="1" applyAlignment="1" applyProtection="1">
      <alignment horizontal="center"/>
    </xf>
    <xf numFmtId="0" fontId="0" fillId="24" borderId="35" xfId="0" applyFill="1" applyBorder="1" applyProtection="1"/>
    <xf numFmtId="0" fontId="39" fillId="24" borderId="35" xfId="0" applyFont="1" applyFill="1" applyBorder="1" applyProtection="1"/>
    <xf numFmtId="0" fontId="29" fillId="24" borderId="11" xfId="0" applyFont="1" applyFill="1" applyBorder="1" applyProtection="1"/>
    <xf numFmtId="0" fontId="29" fillId="24" borderId="13" xfId="0" applyFont="1" applyFill="1" applyBorder="1" applyProtection="1"/>
    <xf numFmtId="0" fontId="7" fillId="24" borderId="14" xfId="0" applyFont="1" applyFill="1" applyBorder="1" applyAlignment="1" applyProtection="1">
      <alignment horizontal="left"/>
    </xf>
    <xf numFmtId="0" fontId="34" fillId="24" borderId="14" xfId="0" applyFont="1" applyFill="1" applyBorder="1" applyAlignment="1" applyProtection="1">
      <alignment horizontal="left"/>
    </xf>
    <xf numFmtId="0" fontId="8" fillId="24" borderId="14" xfId="0" applyFont="1" applyFill="1" applyBorder="1" applyAlignment="1" applyProtection="1">
      <alignment horizontal="left"/>
    </xf>
    <xf numFmtId="0" fontId="8" fillId="24" borderId="17" xfId="0" applyFont="1" applyFill="1" applyBorder="1" applyAlignment="1" applyProtection="1">
      <alignment horizontal="left"/>
    </xf>
    <xf numFmtId="0" fontId="8" fillId="24" borderId="24" xfId="0" applyFont="1" applyFill="1" applyBorder="1" applyAlignment="1" applyProtection="1">
      <alignment vertical="center"/>
    </xf>
    <xf numFmtId="0" fontId="7" fillId="24" borderId="15" xfId="0" applyFont="1" applyFill="1" applyBorder="1" applyAlignment="1" applyProtection="1">
      <alignment horizontal="left"/>
    </xf>
    <xf numFmtId="0" fontId="34" fillId="24" borderId="15" xfId="0" applyFont="1" applyFill="1" applyBorder="1" applyAlignment="1" applyProtection="1">
      <alignment horizontal="left"/>
    </xf>
    <xf numFmtId="0" fontId="8" fillId="24" borderId="15" xfId="0" applyFont="1" applyFill="1" applyBorder="1" applyAlignment="1" applyProtection="1">
      <alignment horizontal="left"/>
    </xf>
    <xf numFmtId="0" fontId="8" fillId="24" borderId="18" xfId="0" applyFont="1" applyFill="1" applyBorder="1" applyAlignment="1" applyProtection="1">
      <alignment horizontal="left"/>
    </xf>
    <xf numFmtId="0" fontId="6" fillId="0" borderId="0" xfId="0" applyFont="1" applyFill="1" applyBorder="1" applyAlignment="1" applyProtection="1">
      <alignment horizontal="left" wrapText="1"/>
    </xf>
    <xf numFmtId="0" fontId="30" fillId="0" borderId="0" xfId="0" applyFont="1" applyFill="1" applyAlignment="1" applyProtection="1">
      <alignment horizontal="left"/>
    </xf>
    <xf numFmtId="0" fontId="10" fillId="0" borderId="0" xfId="0" applyFont="1" applyFill="1" applyAlignment="1" applyProtection="1"/>
    <xf numFmtId="0" fontId="6" fillId="0" borderId="0" xfId="0" applyFont="1" applyFill="1" applyBorder="1" applyAlignment="1" applyProtection="1">
      <alignment horizontal="left" wrapText="1"/>
    </xf>
    <xf numFmtId="0" fontId="30" fillId="0" borderId="0" xfId="0" applyFont="1" applyFill="1" applyAlignment="1" applyProtection="1">
      <alignment horizontal="left"/>
    </xf>
    <xf numFmtId="0" fontId="7" fillId="0" borderId="34" xfId="0" applyFont="1" applyFill="1" applyBorder="1" applyAlignment="1" applyProtection="1">
      <alignment horizontal="center" vertical="center"/>
    </xf>
    <xf numFmtId="0" fontId="6" fillId="0" borderId="0" xfId="0" applyFont="1" applyAlignment="1" applyProtection="1">
      <alignment wrapText="1"/>
    </xf>
    <xf numFmtId="0" fontId="0" fillId="0" borderId="0" xfId="0" applyAlignment="1">
      <alignment wrapText="1"/>
    </xf>
    <xf numFmtId="0" fontId="7" fillId="24" borderId="0" xfId="0" applyFont="1" applyFill="1" applyAlignment="1" applyProtection="1"/>
    <xf numFmtId="0" fontId="7" fillId="24" borderId="0" xfId="0" applyFont="1" applyFill="1" applyBorder="1" applyAlignment="1" applyProtection="1">
      <alignment horizontal="justify" wrapText="1"/>
    </xf>
    <xf numFmtId="0" fontId="7" fillId="24" borderId="0" xfId="0" applyFont="1" applyFill="1" applyAlignment="1" applyProtection="1">
      <alignment horizontal="justify" wrapText="1"/>
    </xf>
    <xf numFmtId="0" fontId="7" fillId="0" borderId="0" xfId="0" applyFont="1" applyFill="1" applyAlignment="1" applyProtection="1">
      <alignment horizontal="right"/>
    </xf>
    <xf numFmtId="0" fontId="6" fillId="0" borderId="0" xfId="0" applyFont="1" applyFill="1" applyAlignment="1" applyProtection="1"/>
    <xf numFmtId="4" fontId="6" fillId="0" borderId="0" xfId="0" applyNumberFormat="1" applyFont="1" applyFill="1" applyBorder="1" applyAlignment="1" applyProtection="1">
      <alignment horizontal="left"/>
    </xf>
    <xf numFmtId="0" fontId="7" fillId="0" borderId="0" xfId="0" applyFont="1" applyFill="1" applyBorder="1" applyAlignment="1" applyProtection="1">
      <alignment horizontal="right"/>
    </xf>
    <xf numFmtId="0" fontId="9" fillId="0" borderId="0" xfId="0" applyFont="1" applyFill="1" applyBorder="1" applyAlignment="1" applyProtection="1">
      <alignment horizontal="left" wrapText="1"/>
    </xf>
    <xf numFmtId="0" fontId="10" fillId="0" borderId="0" xfId="0" applyFont="1" applyFill="1" applyBorder="1" applyAlignment="1" applyProtection="1">
      <alignment horizontal="left"/>
    </xf>
    <xf numFmtId="0" fontId="6" fillId="0" borderId="0" xfId="0" applyFont="1" applyFill="1" applyAlignment="1" applyProtection="1"/>
    <xf numFmtId="0" fontId="0" fillId="0" borderId="0" xfId="0" applyAlignment="1" applyProtection="1">
      <alignment vertical="center"/>
    </xf>
    <xf numFmtId="4" fontId="39" fillId="0" borderId="0" xfId="0" applyNumberFormat="1" applyFont="1" applyFill="1" applyAlignment="1" applyProtection="1">
      <alignment vertical="center"/>
    </xf>
    <xf numFmtId="4" fontId="39" fillId="24" borderId="20" xfId="0" applyNumberFormat="1" applyFont="1" applyFill="1" applyBorder="1" applyAlignment="1" applyProtection="1">
      <alignment vertical="center"/>
    </xf>
    <xf numFmtId="4" fontId="39" fillId="0" borderId="20" xfId="0" applyNumberFormat="1" applyFont="1" applyBorder="1" applyAlignment="1" applyProtection="1">
      <alignment vertical="center"/>
    </xf>
    <xf numFmtId="0" fontId="7" fillId="0" borderId="25" xfId="0" applyFont="1" applyFill="1" applyBorder="1" applyAlignment="1" applyProtection="1">
      <alignment horizontal="center" vertical="center"/>
    </xf>
    <xf numFmtId="0" fontId="6" fillId="24" borderId="0" xfId="0" applyFont="1" applyFill="1" applyBorder="1" applyAlignment="1" applyProtection="1">
      <alignment horizontal="left" wrapText="1"/>
    </xf>
    <xf numFmtId="0" fontId="6" fillId="24" borderId="0" xfId="0" applyFont="1" applyFill="1" applyAlignment="1" applyProtection="1">
      <alignment horizontal="left"/>
    </xf>
    <xf numFmtId="49" fontId="30" fillId="26" borderId="20" xfId="0" applyNumberFormat="1" applyFont="1" applyFill="1" applyBorder="1" applyAlignment="1" applyProtection="1">
      <alignment horizontal="left" vertical="center"/>
      <protection locked="0"/>
    </xf>
    <xf numFmtId="0" fontId="30" fillId="26" borderId="20" xfId="0" applyFont="1" applyFill="1" applyBorder="1" applyAlignment="1" applyProtection="1">
      <alignment horizontal="center" vertical="center"/>
      <protection locked="0"/>
    </xf>
    <xf numFmtId="49" fontId="30" fillId="26" borderId="20" xfId="0" applyNumberFormat="1" applyFont="1" applyFill="1" applyBorder="1" applyAlignment="1" applyProtection="1">
      <alignment vertical="top"/>
      <protection locked="0"/>
    </xf>
    <xf numFmtId="0" fontId="30" fillId="26" borderId="20" xfId="0" applyFont="1" applyFill="1" applyBorder="1" applyAlignment="1" applyProtection="1">
      <alignment horizontal="left" vertical="center" wrapText="1"/>
      <protection locked="0"/>
    </xf>
    <xf numFmtId="49" fontId="30" fillId="26" borderId="20" xfId="0" applyNumberFormat="1" applyFont="1" applyFill="1" applyBorder="1" applyAlignment="1" applyProtection="1">
      <alignment horizontal="left"/>
      <protection locked="0"/>
    </xf>
    <xf numFmtId="0" fontId="30" fillId="26" borderId="20" xfId="0" applyFont="1" applyFill="1" applyBorder="1" applyAlignment="1" applyProtection="1">
      <alignment horizontal="left"/>
      <protection locked="0"/>
    </xf>
    <xf numFmtId="49" fontId="7" fillId="26" borderId="20" xfId="0" applyNumberFormat="1" applyFont="1" applyFill="1" applyBorder="1" applyAlignment="1" applyProtection="1">
      <alignment horizontal="left" vertical="top"/>
      <protection locked="0"/>
    </xf>
    <xf numFmtId="0" fontId="7" fillId="26" borderId="20" xfId="0" applyFont="1" applyFill="1" applyBorder="1" applyAlignment="1" applyProtection="1">
      <alignment horizontal="left" vertical="top" wrapText="1"/>
      <protection locked="0"/>
    </xf>
    <xf numFmtId="166" fontId="7" fillId="26" borderId="20" xfId="0" applyNumberFormat="1" applyFont="1" applyFill="1" applyBorder="1" applyAlignment="1" applyProtection="1">
      <alignment horizontal="center" vertical="top"/>
      <protection locked="0"/>
    </xf>
    <xf numFmtId="0" fontId="30" fillId="26" borderId="20" xfId="0" applyFont="1" applyFill="1" applyBorder="1" applyAlignment="1" applyProtection="1">
      <alignment horizontal="right" vertical="top"/>
      <protection locked="0"/>
    </xf>
    <xf numFmtId="0" fontId="32" fillId="0" borderId="20" xfId="0" applyFont="1" applyFill="1" applyBorder="1" applyAlignment="1" applyProtection="1">
      <alignment vertical="top"/>
    </xf>
    <xf numFmtId="0" fontId="0" fillId="0" borderId="20" xfId="0" applyBorder="1" applyAlignment="1"/>
    <xf numFmtId="49" fontId="30" fillId="26" borderId="20" xfId="0" applyNumberFormat="1" applyFont="1" applyFill="1" applyBorder="1" applyAlignment="1" applyProtection="1">
      <alignment horizontal="left" vertical="top"/>
      <protection locked="0"/>
    </xf>
    <xf numFmtId="0" fontId="30" fillId="26" borderId="20" xfId="0" applyFont="1" applyFill="1" applyBorder="1" applyAlignment="1" applyProtection="1">
      <alignment horizontal="left" vertical="top"/>
      <protection locked="0"/>
    </xf>
    <xf numFmtId="0" fontId="2" fillId="24" borderId="0" xfId="0" applyFont="1" applyFill="1" applyAlignment="1" applyProtection="1"/>
    <xf numFmtId="0" fontId="2" fillId="24" borderId="0" xfId="0" applyFont="1" applyFill="1" applyAlignment="1" applyProtection="1">
      <alignment horizontal="left"/>
    </xf>
    <xf numFmtId="0" fontId="2" fillId="24" borderId="0" xfId="0" applyFont="1" applyFill="1" applyProtection="1"/>
    <xf numFmtId="0" fontId="2" fillId="24" borderId="12" xfId="0" applyFont="1" applyFill="1" applyBorder="1" applyAlignment="1" applyProtection="1"/>
    <xf numFmtId="0" fontId="2" fillId="24" borderId="0" xfId="0" applyFont="1" applyFill="1" applyBorder="1" applyAlignment="1" applyProtection="1"/>
    <xf numFmtId="0" fontId="2" fillId="24" borderId="0" xfId="0" applyFont="1" applyFill="1" applyBorder="1" applyProtection="1"/>
    <xf numFmtId="0" fontId="2" fillId="24" borderId="10" xfId="0" applyFont="1" applyFill="1" applyBorder="1" applyProtection="1"/>
    <xf numFmtId="0" fontId="2" fillId="24" borderId="0" xfId="0" applyFont="1" applyFill="1" applyBorder="1" applyAlignment="1" applyProtection="1">
      <alignment horizontal="center"/>
    </xf>
    <xf numFmtId="0" fontId="2" fillId="24" borderId="55" xfId="0" applyFont="1" applyFill="1" applyBorder="1" applyProtection="1"/>
    <xf numFmtId="0" fontId="2" fillId="24" borderId="19" xfId="0" applyFont="1" applyFill="1" applyBorder="1" applyProtection="1"/>
    <xf numFmtId="0" fontId="2" fillId="24" borderId="29" xfId="0" applyFont="1" applyFill="1" applyBorder="1" applyProtection="1"/>
    <xf numFmtId="0" fontId="2" fillId="24" borderId="27" xfId="0" applyFont="1" applyFill="1" applyBorder="1" applyProtection="1"/>
    <xf numFmtId="0" fontId="44" fillId="26" borderId="63" xfId="0" applyFont="1" applyFill="1" applyBorder="1" applyAlignment="1" applyProtection="1">
      <alignment horizontal="center" vertical="center"/>
      <protection locked="0"/>
    </xf>
    <xf numFmtId="0" fontId="7" fillId="0" borderId="0" xfId="0" applyFont="1" applyFill="1" applyAlignment="1" applyProtection="1">
      <alignment horizontal="right"/>
    </xf>
    <xf numFmtId="49" fontId="38" fillId="0" borderId="42" xfId="0" applyNumberFormat="1" applyFont="1" applyFill="1" applyBorder="1" applyAlignment="1" applyProtection="1">
      <alignment horizontal="center" vertical="center"/>
    </xf>
    <xf numFmtId="49" fontId="38" fillId="0" borderId="14" xfId="0" applyNumberFormat="1" applyFont="1" applyFill="1" applyBorder="1" applyAlignment="1" applyProtection="1">
      <alignment horizontal="center" vertical="center"/>
    </xf>
    <xf numFmtId="0" fontId="38" fillId="0" borderId="42" xfId="0" applyNumberFormat="1" applyFont="1" applyFill="1" applyBorder="1" applyAlignment="1" applyProtection="1">
      <alignment horizontal="center" vertical="center"/>
    </xf>
    <xf numFmtId="49" fontId="4" fillId="0" borderId="47" xfId="0" applyNumberFormat="1" applyFont="1" applyFill="1" applyBorder="1" applyAlignment="1" applyProtection="1">
      <alignment horizontal="center" vertical="center"/>
    </xf>
    <xf numFmtId="49" fontId="4" fillId="0" borderId="45" xfId="0" applyNumberFormat="1" applyFont="1" applyFill="1" applyBorder="1" applyAlignment="1" applyProtection="1">
      <alignment horizontal="center" vertical="center"/>
    </xf>
    <xf numFmtId="0" fontId="6" fillId="0" borderId="26" xfId="0" applyFont="1" applyFill="1" applyBorder="1" applyAlignment="1" applyProtection="1">
      <alignment horizontal="right" wrapText="1"/>
    </xf>
    <xf numFmtId="0" fontId="6" fillId="0" borderId="20" xfId="0" applyFont="1" applyFill="1" applyBorder="1" applyAlignment="1" applyProtection="1">
      <alignment horizontal="right" wrapText="1"/>
    </xf>
    <xf numFmtId="3" fontId="30" fillId="24" borderId="26" xfId="0" applyNumberFormat="1" applyFont="1" applyFill="1" applyBorder="1" applyAlignment="1" applyProtection="1">
      <alignment horizontal="center" vertical="center" wrapText="1"/>
    </xf>
    <xf numFmtId="3" fontId="30" fillId="24" borderId="20" xfId="0" applyNumberFormat="1" applyFont="1" applyFill="1" applyBorder="1" applyAlignment="1" applyProtection="1">
      <alignment horizontal="center" vertical="center" wrapText="1"/>
    </xf>
    <xf numFmtId="0" fontId="29" fillId="0" borderId="36" xfId="0" applyFont="1" applyFill="1" applyBorder="1" applyAlignment="1" applyProtection="1">
      <alignment wrapText="1"/>
    </xf>
    <xf numFmtId="0" fontId="43" fillId="0" borderId="0" xfId="0" applyFont="1" applyFill="1" applyProtection="1"/>
    <xf numFmtId="0" fontId="45" fillId="0" borderId="0" xfId="0" applyFont="1" applyProtection="1"/>
    <xf numFmtId="49" fontId="39" fillId="0" borderId="11" xfId="0" applyNumberFormat="1" applyFont="1" applyFill="1" applyBorder="1" applyAlignment="1" applyProtection="1">
      <alignment horizontal="center"/>
    </xf>
    <xf numFmtId="0" fontId="39" fillId="0" borderId="12" xfId="0" applyFont="1" applyFill="1" applyBorder="1" applyAlignment="1" applyProtection="1">
      <alignment wrapText="1"/>
    </xf>
    <xf numFmtId="4" fontId="39" fillId="0" borderId="12" xfId="0" applyNumberFormat="1" applyFont="1" applyFill="1" applyBorder="1" applyProtection="1"/>
    <xf numFmtId="4" fontId="39" fillId="0" borderId="13" xfId="0" applyNumberFormat="1" applyFont="1" applyFill="1" applyBorder="1" applyProtection="1"/>
    <xf numFmtId="4" fontId="39" fillId="0" borderId="15" xfId="0" applyNumberFormat="1" applyFont="1" applyFill="1" applyBorder="1" applyProtection="1"/>
    <xf numFmtId="49" fontId="39" fillId="0" borderId="14" xfId="0" applyNumberFormat="1" applyFont="1" applyFill="1" applyBorder="1" applyAlignment="1" applyProtection="1">
      <alignment horizontal="center"/>
    </xf>
    <xf numFmtId="0" fontId="38" fillId="0" borderId="0" xfId="0" applyFont="1" applyFill="1" applyBorder="1" applyAlignment="1" applyProtection="1">
      <alignment wrapText="1"/>
    </xf>
    <xf numFmtId="4" fontId="38" fillId="0" borderId="0" xfId="0" applyNumberFormat="1" applyFont="1" applyFill="1" applyBorder="1" applyAlignment="1" applyProtection="1">
      <alignment horizontal="center"/>
    </xf>
    <xf numFmtId="14" fontId="39" fillId="0" borderId="15" xfId="0" applyNumberFormat="1" applyFont="1" applyFill="1" applyBorder="1" applyAlignment="1" applyProtection="1">
      <alignment horizontal="center"/>
    </xf>
    <xf numFmtId="14" fontId="39" fillId="0" borderId="15" xfId="0" applyNumberFormat="1" applyFont="1" applyFill="1" applyBorder="1" applyAlignment="1" applyProtection="1">
      <alignment horizontal="center" vertical="center"/>
    </xf>
    <xf numFmtId="4" fontId="38" fillId="0" borderId="68" xfId="0" applyNumberFormat="1" applyFont="1" applyFill="1" applyBorder="1" applyAlignment="1" applyProtection="1">
      <alignment horizontal="center"/>
    </xf>
    <xf numFmtId="0" fontId="46" fillId="0" borderId="0" xfId="59"/>
    <xf numFmtId="167" fontId="46" fillId="0" borderId="0" xfId="59" applyNumberFormat="1"/>
    <xf numFmtId="0" fontId="6" fillId="0" borderId="0" xfId="59" applyFont="1"/>
    <xf numFmtId="0" fontId="6" fillId="0" borderId="0" xfId="0" applyFont="1" applyFill="1" applyBorder="1" applyAlignment="1" applyProtection="1">
      <alignment horizontal="left" wrapText="1"/>
    </xf>
    <xf numFmtId="0" fontId="7" fillId="0" borderId="0" xfId="0" applyFont="1" applyFill="1" applyBorder="1" applyAlignment="1" applyProtection="1">
      <alignment horizontal="right"/>
    </xf>
    <xf numFmtId="0" fontId="30" fillId="0" borderId="0" xfId="0" applyFont="1" applyFill="1" applyAlignment="1" applyProtection="1">
      <alignment horizontal="left"/>
    </xf>
    <xf numFmtId="0" fontId="1" fillId="0" borderId="0" xfId="0" applyFont="1"/>
    <xf numFmtId="6" fontId="0" fillId="0" borderId="0" xfId="0" applyNumberFormat="1"/>
    <xf numFmtId="0" fontId="47" fillId="0" borderId="0" xfId="0" applyFont="1"/>
    <xf numFmtId="0" fontId="50" fillId="0" borderId="0" xfId="0" applyFont="1"/>
    <xf numFmtId="0" fontId="0" fillId="0" borderId="0" xfId="0" quotePrefix="1" applyFill="1" applyProtection="1"/>
    <xf numFmtId="0" fontId="0" fillId="0" borderId="0" xfId="0" applyFill="1" applyProtection="1"/>
    <xf numFmtId="0" fontId="35" fillId="0" borderId="0" xfId="46" applyAlignment="1" applyProtection="1">
      <alignment vertical="center"/>
    </xf>
    <xf numFmtId="0" fontId="54" fillId="0" borderId="0" xfId="46" applyFont="1" applyAlignment="1" applyProtection="1">
      <alignment horizontal="justify" vertical="center"/>
    </xf>
    <xf numFmtId="0" fontId="53" fillId="0" borderId="0" xfId="0" applyFont="1" applyAlignment="1" applyProtection="1">
      <alignment horizontal="justify" vertical="center"/>
    </xf>
    <xf numFmtId="0" fontId="7" fillId="0" borderId="0" xfId="0" applyFont="1" applyFill="1" applyAlignment="1" applyProtection="1">
      <alignment horizontal="right"/>
    </xf>
    <xf numFmtId="0" fontId="44" fillId="0" borderId="0" xfId="0" applyFont="1" applyFill="1" applyBorder="1" applyAlignment="1" applyProtection="1">
      <alignment horizontal="center" vertical="center"/>
      <protection locked="0"/>
    </xf>
    <xf numFmtId="0" fontId="28" fillId="0" borderId="0" xfId="0" applyFont="1" applyAlignment="1">
      <alignment vertical="center"/>
    </xf>
    <xf numFmtId="0" fontId="55" fillId="0" borderId="0" xfId="0" applyFont="1" applyAlignment="1">
      <alignment vertical="center" wrapText="1"/>
    </xf>
    <xf numFmtId="0" fontId="55" fillId="0" borderId="0" xfId="0" applyFont="1" applyAlignment="1">
      <alignment vertical="center"/>
    </xf>
    <xf numFmtId="0" fontId="55" fillId="0" borderId="0" xfId="0" applyFont="1" applyAlignment="1">
      <alignment horizontal="right" vertical="center"/>
    </xf>
    <xf numFmtId="0" fontId="6" fillId="0" borderId="0" xfId="0" applyFont="1"/>
    <xf numFmtId="0" fontId="33" fillId="0" borderId="0" xfId="0" applyFont="1" applyAlignment="1">
      <alignment horizontal="center" vertical="center"/>
    </xf>
    <xf numFmtId="0" fontId="29"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29" fillId="0" borderId="0" xfId="0" applyFont="1" applyAlignment="1">
      <alignment vertical="center" wrapText="1"/>
    </xf>
    <xf numFmtId="0" fontId="6" fillId="28" borderId="25" xfId="0" applyFont="1" applyFill="1" applyBorder="1" applyAlignment="1">
      <alignment horizontal="center" vertical="center" wrapText="1"/>
    </xf>
    <xf numFmtId="0" fontId="6" fillId="28" borderId="30" xfId="0" applyFont="1" applyFill="1" applyBorder="1" applyAlignment="1">
      <alignment vertical="center" wrapText="1"/>
    </xf>
    <xf numFmtId="0" fontId="6" fillId="28" borderId="10" xfId="0" applyFont="1" applyFill="1" applyBorder="1" applyAlignment="1">
      <alignment vertical="center" wrapText="1"/>
    </xf>
    <xf numFmtId="0" fontId="6" fillId="28" borderId="26" xfId="0" applyFont="1" applyFill="1" applyBorder="1" applyAlignment="1">
      <alignment horizontal="center" vertical="center" wrapText="1"/>
    </xf>
    <xf numFmtId="165" fontId="6" fillId="0" borderId="0" xfId="0" applyNumberFormat="1" applyFont="1" applyAlignment="1">
      <alignment vertical="center"/>
    </xf>
    <xf numFmtId="0" fontId="6" fillId="0" borderId="33" xfId="0" applyFont="1" applyBorder="1" applyAlignment="1">
      <alignment vertical="center" wrapText="1"/>
    </xf>
    <xf numFmtId="0" fontId="7" fillId="0" borderId="57" xfId="0" applyFont="1" applyBorder="1" applyAlignment="1">
      <alignment horizontal="center" vertical="center" wrapText="1"/>
    </xf>
    <xf numFmtId="0" fontId="6" fillId="29" borderId="23" xfId="0" applyFont="1" applyFill="1" applyBorder="1" applyAlignment="1" applyProtection="1">
      <alignment horizontal="right" vertical="center" shrinkToFit="1"/>
      <protection locked="0"/>
    </xf>
    <xf numFmtId="0" fontId="6" fillId="29" borderId="71" xfId="0" applyFont="1" applyFill="1" applyBorder="1" applyAlignment="1" applyProtection="1">
      <alignment horizontal="right" vertical="center" shrinkToFit="1"/>
      <protection locked="0"/>
    </xf>
    <xf numFmtId="0" fontId="6" fillId="29" borderId="0" xfId="0" applyFont="1" applyFill="1" applyAlignment="1" applyProtection="1">
      <alignment horizontal="right" vertical="center" shrinkToFit="1"/>
      <protection locked="0"/>
    </xf>
    <xf numFmtId="0" fontId="6" fillId="29" borderId="31" xfId="0" applyFont="1" applyFill="1" applyBorder="1" applyAlignment="1" applyProtection="1">
      <alignment horizontal="right" vertical="center" shrinkToFit="1"/>
      <protection locked="0"/>
    </xf>
    <xf numFmtId="0" fontId="6" fillId="29" borderId="72" xfId="0" applyFont="1" applyFill="1" applyBorder="1" applyAlignment="1" applyProtection="1">
      <alignment horizontal="right" vertical="center" shrinkToFit="1"/>
      <protection locked="0"/>
    </xf>
    <xf numFmtId="0" fontId="6" fillId="29" borderId="33" xfId="0" applyFont="1" applyFill="1" applyBorder="1" applyAlignment="1" applyProtection="1">
      <alignment horizontal="right" vertical="center" shrinkToFit="1"/>
      <protection locked="0"/>
    </xf>
    <xf numFmtId="0" fontId="6" fillId="0" borderId="74" xfId="0" applyFont="1" applyBorder="1" applyAlignment="1">
      <alignment vertical="center" wrapText="1"/>
    </xf>
    <xf numFmtId="0" fontId="7" fillId="0" borderId="75" xfId="0" applyFont="1" applyBorder="1" applyAlignment="1">
      <alignment horizontal="center" vertical="center" wrapText="1"/>
    </xf>
    <xf numFmtId="0" fontId="6" fillId="29" borderId="76" xfId="0" applyFont="1" applyFill="1" applyBorder="1" applyAlignment="1" applyProtection="1">
      <alignment horizontal="right" vertical="center" shrinkToFit="1"/>
      <protection locked="0"/>
    </xf>
    <xf numFmtId="0" fontId="6" fillId="29" borderId="77" xfId="0" applyFont="1" applyFill="1" applyBorder="1" applyAlignment="1" applyProtection="1">
      <alignment horizontal="right" vertical="center" shrinkToFit="1"/>
      <protection locked="0"/>
    </xf>
    <xf numFmtId="0" fontId="6" fillId="29" borderId="78" xfId="0" applyFont="1" applyFill="1" applyBorder="1" applyAlignment="1" applyProtection="1">
      <alignment horizontal="right" vertical="center" shrinkToFit="1"/>
      <protection locked="0"/>
    </xf>
    <xf numFmtId="0" fontId="6" fillId="29" borderId="74" xfId="0" applyFont="1" applyFill="1" applyBorder="1" applyAlignment="1" applyProtection="1">
      <alignment horizontal="right" vertical="center" shrinkToFit="1"/>
      <protection locked="0"/>
    </xf>
    <xf numFmtId="0" fontId="7" fillId="0" borderId="80" xfId="0" applyFont="1" applyBorder="1" applyAlignment="1">
      <alignment horizontal="center" vertical="center" wrapText="1"/>
    </xf>
    <xf numFmtId="0" fontId="6" fillId="29" borderId="73" xfId="0" applyFont="1" applyFill="1" applyBorder="1" applyAlignment="1" applyProtection="1">
      <alignment horizontal="right" vertical="center" shrinkToFit="1"/>
      <protection locked="0"/>
    </xf>
    <xf numFmtId="0" fontId="6" fillId="29" borderId="81" xfId="0" applyFont="1" applyFill="1" applyBorder="1" applyAlignment="1" applyProtection="1">
      <alignment horizontal="right" vertical="center" shrinkToFit="1"/>
      <protection locked="0"/>
    </xf>
    <xf numFmtId="0" fontId="6" fillId="29" borderId="82" xfId="0" applyFont="1" applyFill="1" applyBorder="1" applyAlignment="1" applyProtection="1">
      <alignment horizontal="right" vertical="center" shrinkToFit="1"/>
      <protection locked="0"/>
    </xf>
    <xf numFmtId="3" fontId="6" fillId="27" borderId="73" xfId="0" applyNumberFormat="1" applyFont="1" applyFill="1" applyBorder="1" applyAlignment="1">
      <alignment horizontal="right" vertical="center" shrinkToFit="1"/>
    </xf>
    <xf numFmtId="3" fontId="6" fillId="27" borderId="81" xfId="0" applyNumberFormat="1" applyFont="1" applyFill="1" applyBorder="1" applyAlignment="1">
      <alignment horizontal="right" vertical="center" shrinkToFit="1"/>
    </xf>
    <xf numFmtId="3" fontId="6" fillId="27" borderId="82" xfId="0" applyNumberFormat="1" applyFont="1" applyFill="1" applyBorder="1" applyAlignment="1">
      <alignment horizontal="right" vertical="center" shrinkToFit="1"/>
    </xf>
    <xf numFmtId="0" fontId="7" fillId="0" borderId="83" xfId="0" applyFont="1" applyBorder="1" applyAlignment="1">
      <alignment horizontal="center" vertical="center" wrapText="1"/>
    </xf>
    <xf numFmtId="0" fontId="6" fillId="29" borderId="30" xfId="0" applyFont="1" applyFill="1" applyBorder="1" applyAlignment="1" applyProtection="1">
      <alignment horizontal="right" vertical="center" shrinkToFit="1"/>
      <protection locked="0"/>
    </xf>
    <xf numFmtId="0" fontId="6" fillId="29" borderId="70" xfId="0" applyFont="1" applyFill="1" applyBorder="1" applyAlignment="1" applyProtection="1">
      <alignment horizontal="right" vertical="center" shrinkToFit="1"/>
      <protection locked="0"/>
    </xf>
    <xf numFmtId="0" fontId="6" fillId="29" borderId="28" xfId="0" applyFont="1" applyFill="1" applyBorder="1" applyAlignment="1" applyProtection="1">
      <alignment horizontal="right" vertical="center" shrinkToFit="1"/>
      <protection locked="0"/>
    </xf>
    <xf numFmtId="3" fontId="6" fillId="27" borderId="30" xfId="0" applyNumberFormat="1" applyFont="1" applyFill="1" applyBorder="1" applyAlignment="1">
      <alignment horizontal="right" vertical="center" shrinkToFit="1"/>
    </xf>
    <xf numFmtId="3" fontId="6" fillId="27" borderId="70" xfId="0" applyNumberFormat="1" applyFont="1" applyFill="1" applyBorder="1" applyAlignment="1">
      <alignment horizontal="right" vertical="center" shrinkToFit="1"/>
    </xf>
    <xf numFmtId="3" fontId="6" fillId="27" borderId="28" xfId="0" applyNumberFormat="1" applyFont="1" applyFill="1" applyBorder="1" applyAlignment="1">
      <alignment horizontal="right" vertical="center" shrinkToFit="1"/>
    </xf>
    <xf numFmtId="0" fontId="7" fillId="0" borderId="84" xfId="0" applyFont="1" applyBorder="1" applyAlignment="1">
      <alignment horizontal="center" vertical="center" wrapText="1"/>
    </xf>
    <xf numFmtId="0" fontId="6" fillId="29" borderId="85" xfId="0" quotePrefix="1" applyFont="1" applyFill="1" applyBorder="1" applyAlignment="1" applyProtection="1">
      <alignment horizontal="right" vertical="center" shrinkToFit="1"/>
      <protection locked="0"/>
    </xf>
    <xf numFmtId="3" fontId="6" fillId="27" borderId="86" xfId="0" quotePrefix="1" applyNumberFormat="1" applyFont="1" applyFill="1" applyBorder="1" applyAlignment="1">
      <alignment horizontal="right" vertical="center" shrinkToFit="1"/>
    </xf>
    <xf numFmtId="3" fontId="6" fillId="27" borderId="85" xfId="0" quotePrefix="1" applyNumberFormat="1" applyFont="1" applyFill="1" applyBorder="1" applyAlignment="1">
      <alignment horizontal="right" vertical="center" shrinkToFit="1"/>
    </xf>
    <xf numFmtId="3" fontId="6" fillId="27" borderId="87" xfId="0" quotePrefix="1" applyNumberFormat="1" applyFont="1" applyFill="1" applyBorder="1" applyAlignment="1">
      <alignment horizontal="right" vertical="center" shrinkToFit="1"/>
    </xf>
    <xf numFmtId="3" fontId="6" fillId="27" borderId="88" xfId="0" quotePrefix="1" applyNumberFormat="1" applyFont="1" applyFill="1" applyBorder="1" applyAlignment="1">
      <alignment horizontal="right" vertical="center" shrinkToFit="1"/>
    </xf>
    <xf numFmtId="0" fontId="6" fillId="29" borderId="73" xfId="0" quotePrefix="1" applyFont="1" applyFill="1" applyBorder="1" applyAlignment="1" applyProtection="1">
      <alignment horizontal="right" vertical="center" shrinkToFit="1"/>
      <protection locked="0"/>
    </xf>
    <xf numFmtId="3" fontId="6" fillId="27" borderId="89" xfId="0" quotePrefix="1" applyNumberFormat="1" applyFont="1" applyFill="1" applyBorder="1" applyAlignment="1">
      <alignment horizontal="right" vertical="center" shrinkToFit="1"/>
    </xf>
    <xf numFmtId="3" fontId="6" fillId="27" borderId="73" xfId="0" quotePrefix="1" applyNumberFormat="1" applyFont="1" applyFill="1" applyBorder="1" applyAlignment="1">
      <alignment horizontal="right" vertical="center" shrinkToFit="1"/>
    </xf>
    <xf numFmtId="3" fontId="6" fillId="27" borderId="81" xfId="0" quotePrefix="1" applyNumberFormat="1" applyFont="1" applyFill="1" applyBorder="1" applyAlignment="1">
      <alignment horizontal="right" vertical="center" shrinkToFit="1"/>
    </xf>
    <xf numFmtId="3" fontId="6" fillId="27" borderId="82" xfId="0" quotePrefix="1" applyNumberFormat="1" applyFont="1" applyFill="1" applyBorder="1" applyAlignment="1">
      <alignment horizontal="right" vertical="center" shrinkToFit="1"/>
    </xf>
    <xf numFmtId="0" fontId="7" fillId="0" borderId="20" xfId="0" applyFont="1" applyBorder="1" applyAlignment="1">
      <alignment horizontal="center" vertical="center" wrapText="1"/>
    </xf>
    <xf numFmtId="0" fontId="6" fillId="29" borderId="21" xfId="0" quotePrefix="1" applyFont="1" applyFill="1" applyBorder="1" applyAlignment="1" applyProtection="1">
      <alignment horizontal="right" vertical="center" shrinkToFit="1"/>
      <protection locked="0"/>
    </xf>
    <xf numFmtId="3" fontId="6" fillId="27" borderId="90" xfId="0" quotePrefix="1" applyNumberFormat="1" applyFont="1" applyFill="1" applyBorder="1" applyAlignment="1">
      <alignment horizontal="right" vertical="center" shrinkToFit="1"/>
    </xf>
    <xf numFmtId="3" fontId="6" fillId="27" borderId="21" xfId="0" quotePrefix="1" applyNumberFormat="1" applyFont="1" applyFill="1" applyBorder="1" applyAlignment="1">
      <alignment horizontal="right" vertical="center" shrinkToFit="1"/>
    </xf>
    <xf numFmtId="3" fontId="6" fillId="27" borderId="91" xfId="0" quotePrefix="1" applyNumberFormat="1" applyFont="1" applyFill="1" applyBorder="1" applyAlignment="1">
      <alignment horizontal="right" vertical="center" shrinkToFit="1"/>
    </xf>
    <xf numFmtId="3" fontId="6" fillId="27" borderId="22" xfId="0" quotePrefix="1" applyNumberFormat="1" applyFont="1" applyFill="1" applyBorder="1" applyAlignment="1">
      <alignment horizontal="right" vertical="center" shrinkToFit="1"/>
    </xf>
    <xf numFmtId="3" fontId="6" fillId="29" borderId="21" xfId="0" quotePrefix="1" applyNumberFormat="1" applyFont="1" applyFill="1" applyBorder="1" applyAlignment="1" applyProtection="1">
      <alignment horizontal="right" vertical="center" shrinkToFit="1"/>
      <protection locked="0"/>
    </xf>
    <xf numFmtId="3" fontId="6" fillId="29" borderId="90" xfId="0" quotePrefix="1" applyNumberFormat="1" applyFont="1" applyFill="1" applyBorder="1" applyAlignment="1" applyProtection="1">
      <alignment horizontal="right" vertical="center" shrinkToFit="1"/>
      <protection locked="0"/>
    </xf>
    <xf numFmtId="3" fontId="6" fillId="29" borderId="91" xfId="0" quotePrefix="1" applyNumberFormat="1" applyFont="1" applyFill="1" applyBorder="1" applyAlignment="1" applyProtection="1">
      <alignment horizontal="right" vertical="center" shrinkToFit="1"/>
      <protection locked="0"/>
    </xf>
    <xf numFmtId="3" fontId="6" fillId="29" borderId="22" xfId="0" quotePrefix="1" applyNumberFormat="1" applyFont="1" applyFill="1" applyBorder="1" applyAlignment="1" applyProtection="1">
      <alignment horizontal="right" vertical="center" shrinkToFit="1"/>
      <protection locked="0"/>
    </xf>
    <xf numFmtId="3" fontId="6" fillId="29" borderId="23" xfId="0" quotePrefix="1" applyNumberFormat="1" applyFont="1" applyFill="1" applyBorder="1" applyAlignment="1" applyProtection="1">
      <alignment horizontal="right" vertical="center" shrinkToFit="1"/>
      <protection locked="0"/>
    </xf>
    <xf numFmtId="3" fontId="6" fillId="27" borderId="92" xfId="0" quotePrefix="1" applyNumberFormat="1" applyFont="1" applyFill="1" applyBorder="1" applyAlignment="1">
      <alignment horizontal="right" vertical="center" shrinkToFit="1"/>
    </xf>
    <xf numFmtId="3" fontId="6" fillId="27" borderId="23" xfId="0" quotePrefix="1" applyNumberFormat="1" applyFont="1" applyFill="1" applyBorder="1" applyAlignment="1">
      <alignment horizontal="right" vertical="center" shrinkToFit="1"/>
    </xf>
    <xf numFmtId="3" fontId="6" fillId="27" borderId="71" xfId="0" quotePrefix="1" applyNumberFormat="1" applyFont="1" applyFill="1" applyBorder="1" applyAlignment="1">
      <alignment horizontal="right" vertical="center" shrinkToFit="1"/>
    </xf>
    <xf numFmtId="3" fontId="6" fillId="27" borderId="24" xfId="0" quotePrefix="1" applyNumberFormat="1" applyFont="1" applyFill="1" applyBorder="1" applyAlignment="1">
      <alignment horizontal="right" vertical="center" shrinkToFit="1"/>
    </xf>
    <xf numFmtId="3" fontId="6" fillId="29" borderId="76" xfId="0" applyNumberFormat="1" applyFont="1" applyFill="1" applyBorder="1" applyAlignment="1" applyProtection="1">
      <alignment horizontal="right" vertical="center" shrinkToFit="1"/>
      <protection locked="0"/>
    </xf>
    <xf numFmtId="3" fontId="6" fillId="27" borderId="93" xfId="0" applyNumberFormat="1" applyFont="1" applyFill="1" applyBorder="1" applyAlignment="1">
      <alignment horizontal="right" vertical="center" shrinkToFit="1"/>
    </xf>
    <xf numFmtId="3" fontId="6" fillId="27" borderId="76" xfId="0" applyNumberFormat="1" applyFont="1" applyFill="1" applyBorder="1" applyAlignment="1">
      <alignment horizontal="right" vertical="center" shrinkToFit="1"/>
    </xf>
    <xf numFmtId="3" fontId="6" fillId="27" borderId="77" xfId="0" applyNumberFormat="1" applyFont="1" applyFill="1" applyBorder="1" applyAlignment="1">
      <alignment horizontal="right" vertical="center" shrinkToFit="1"/>
    </xf>
    <xf numFmtId="3" fontId="6" fillId="27" borderId="74" xfId="0" applyNumberFormat="1" applyFont="1" applyFill="1" applyBorder="1" applyAlignment="1">
      <alignment horizontal="right" vertical="center" shrinkToFit="1"/>
    </xf>
    <xf numFmtId="0" fontId="6" fillId="28" borderId="23" xfId="0" applyFont="1" applyFill="1" applyBorder="1" applyAlignment="1">
      <alignment vertical="center" wrapText="1"/>
    </xf>
    <xf numFmtId="0" fontId="6" fillId="28" borderId="0" xfId="0" applyFont="1" applyFill="1" applyAlignment="1">
      <alignment vertical="center" wrapText="1"/>
    </xf>
    <xf numFmtId="0" fontId="6" fillId="28" borderId="57" xfId="0" applyFont="1" applyFill="1" applyBorder="1" applyAlignment="1">
      <alignment horizontal="center" vertical="center" wrapText="1"/>
    </xf>
    <xf numFmtId="0" fontId="6" fillId="29" borderId="94" xfId="0" applyFont="1" applyFill="1" applyBorder="1" applyAlignment="1" applyProtection="1">
      <alignment horizontal="right" vertical="center" shrinkToFit="1"/>
      <protection locked="0"/>
    </xf>
    <xf numFmtId="0" fontId="6" fillId="29" borderId="79" xfId="0" applyFont="1" applyFill="1" applyBorder="1" applyAlignment="1" applyProtection="1">
      <alignment horizontal="right" vertical="center" shrinkToFit="1"/>
      <protection locked="0"/>
    </xf>
    <xf numFmtId="0" fontId="6" fillId="29" borderId="95" xfId="0" applyFont="1" applyFill="1" applyBorder="1" applyAlignment="1" applyProtection="1">
      <alignment horizontal="right" vertical="center" shrinkToFit="1"/>
      <protection locked="0"/>
    </xf>
    <xf numFmtId="0" fontId="6" fillId="29" borderId="96" xfId="0" applyFont="1" applyFill="1" applyBorder="1" applyAlignment="1" applyProtection="1">
      <alignment horizontal="right" vertical="center" shrinkToFit="1"/>
      <protection locked="0"/>
    </xf>
    <xf numFmtId="0" fontId="6" fillId="29" borderId="97" xfId="0" applyFont="1" applyFill="1" applyBorder="1" applyAlignment="1" applyProtection="1">
      <alignment horizontal="right" vertical="center" shrinkToFit="1"/>
      <protection locked="0"/>
    </xf>
    <xf numFmtId="0" fontId="6" fillId="30" borderId="85" xfId="0" quotePrefix="1" applyFont="1" applyFill="1" applyBorder="1" applyAlignment="1">
      <alignment horizontal="right" vertical="center" shrinkToFit="1"/>
    </xf>
    <xf numFmtId="0" fontId="6" fillId="30" borderId="86" xfId="0" quotePrefix="1" applyFont="1" applyFill="1" applyBorder="1" applyAlignment="1">
      <alignment horizontal="right" vertical="center" shrinkToFit="1"/>
    </xf>
    <xf numFmtId="0" fontId="6" fillId="30" borderId="87" xfId="0" quotePrefix="1" applyFont="1" applyFill="1" applyBorder="1" applyAlignment="1">
      <alignment horizontal="right" vertical="center" shrinkToFit="1"/>
    </xf>
    <xf numFmtId="0" fontId="6" fillId="30" borderId="88" xfId="0" quotePrefix="1" applyFont="1" applyFill="1" applyBorder="1" applyAlignment="1">
      <alignment horizontal="right" vertical="center" shrinkToFit="1"/>
    </xf>
    <xf numFmtId="0" fontId="29" fillId="0" borderId="99" xfId="0" applyFont="1" applyBorder="1" applyAlignment="1">
      <alignment horizontal="left" vertical="center" wrapText="1"/>
    </xf>
    <xf numFmtId="0" fontId="6" fillId="0" borderId="100" xfId="0" applyFont="1" applyBorder="1" applyAlignment="1">
      <alignment horizontal="left" vertical="center" wrapText="1"/>
    </xf>
    <xf numFmtId="0" fontId="6" fillId="29" borderId="79" xfId="0" quotePrefix="1" applyFont="1" applyFill="1" applyBorder="1" applyAlignment="1" applyProtection="1">
      <alignment horizontal="right" vertical="center" shrinkToFit="1"/>
      <protection locked="0"/>
    </xf>
    <xf numFmtId="0" fontId="6" fillId="29" borderId="95" xfId="0" quotePrefix="1" applyFont="1" applyFill="1" applyBorder="1" applyAlignment="1" applyProtection="1">
      <alignment horizontal="right" vertical="center" shrinkToFit="1"/>
      <protection locked="0"/>
    </xf>
    <xf numFmtId="0" fontId="6" fillId="29" borderId="96" xfId="0" quotePrefix="1" applyFont="1" applyFill="1" applyBorder="1" applyAlignment="1" applyProtection="1">
      <alignment horizontal="right" vertical="center" shrinkToFit="1"/>
      <protection locked="0"/>
    </xf>
    <xf numFmtId="0" fontId="6" fillId="29" borderId="97" xfId="0" quotePrefix="1" applyFont="1" applyFill="1" applyBorder="1" applyAlignment="1" applyProtection="1">
      <alignment horizontal="right" vertical="center" shrinkToFit="1"/>
      <protection locked="0"/>
    </xf>
    <xf numFmtId="0" fontId="7" fillId="0" borderId="101" xfId="0" applyFont="1" applyBorder="1" applyAlignment="1">
      <alignment horizontal="center" vertical="center" wrapText="1"/>
    </xf>
    <xf numFmtId="0" fontId="6" fillId="29" borderId="90" xfId="0" quotePrefix="1" applyFont="1" applyFill="1" applyBorder="1" applyAlignment="1" applyProtection="1">
      <alignment horizontal="right" vertical="center" shrinkToFit="1"/>
      <protection locked="0"/>
    </xf>
    <xf numFmtId="0" fontId="6" fillId="29" borderId="91" xfId="0" quotePrefix="1" applyFont="1" applyFill="1" applyBorder="1" applyAlignment="1" applyProtection="1">
      <alignment horizontal="right" vertical="center" shrinkToFit="1"/>
      <protection locked="0"/>
    </xf>
    <xf numFmtId="0" fontId="6" fillId="29" borderId="22" xfId="0" quotePrefix="1" applyFont="1" applyFill="1" applyBorder="1" applyAlignment="1" applyProtection="1">
      <alignment horizontal="right" vertical="center" shrinkToFit="1"/>
      <protection locked="0"/>
    </xf>
    <xf numFmtId="0" fontId="7" fillId="0" borderId="25" xfId="0" applyFont="1" applyBorder="1" applyAlignment="1">
      <alignment horizontal="center" vertical="center" wrapText="1"/>
    </xf>
    <xf numFmtId="3" fontId="6" fillId="29" borderId="31" xfId="0" applyNumberFormat="1" applyFont="1" applyFill="1" applyBorder="1" applyAlignment="1" applyProtection="1">
      <alignment horizontal="right" vertical="center" shrinkToFit="1"/>
      <protection locked="0"/>
    </xf>
    <xf numFmtId="3" fontId="6" fillId="29" borderId="94" xfId="0" applyNumberFormat="1" applyFont="1" applyFill="1" applyBorder="1" applyAlignment="1" applyProtection="1">
      <alignment horizontal="right" vertical="center" shrinkToFit="1"/>
      <protection locked="0"/>
    </xf>
    <xf numFmtId="3" fontId="6" fillId="29" borderId="72" xfId="0" applyNumberFormat="1" applyFont="1" applyFill="1" applyBorder="1" applyAlignment="1" applyProtection="1">
      <alignment horizontal="right" vertical="center" shrinkToFit="1"/>
      <protection locked="0"/>
    </xf>
    <xf numFmtId="3" fontId="6" fillId="29" borderId="33" xfId="0" applyNumberFormat="1" applyFont="1" applyFill="1" applyBorder="1" applyAlignment="1" applyProtection="1">
      <alignment horizontal="right" vertical="center" shrinkToFit="1"/>
      <protection locked="0"/>
    </xf>
    <xf numFmtId="3" fontId="6" fillId="29" borderId="93" xfId="0" applyNumberFormat="1" applyFont="1" applyFill="1" applyBorder="1" applyAlignment="1" applyProtection="1">
      <alignment horizontal="right" vertical="center" shrinkToFit="1"/>
      <protection locked="0"/>
    </xf>
    <xf numFmtId="3" fontId="6" fillId="29" borderId="77" xfId="0" applyNumberFormat="1" applyFont="1" applyFill="1" applyBorder="1" applyAlignment="1" applyProtection="1">
      <alignment horizontal="right" vertical="center" shrinkToFit="1"/>
      <protection locked="0"/>
    </xf>
    <xf numFmtId="3" fontId="6" fillId="29" borderId="74" xfId="0" applyNumberFormat="1" applyFont="1" applyFill="1" applyBorder="1" applyAlignment="1" applyProtection="1">
      <alignment horizontal="right" vertical="center" shrinkToFit="1"/>
      <protection locked="0"/>
    </xf>
    <xf numFmtId="0" fontId="7" fillId="0" borderId="0" xfId="0" applyFont="1" applyAlignment="1">
      <alignment vertical="center"/>
    </xf>
    <xf numFmtId="0" fontId="31" fillId="0" borderId="0" xfId="0" applyFont="1" applyAlignment="1">
      <alignment vertical="center" wrapText="1"/>
    </xf>
    <xf numFmtId="0" fontId="7" fillId="0" borderId="0" xfId="0" applyFont="1"/>
    <xf numFmtId="0" fontId="7" fillId="0" borderId="0" xfId="0" applyFont="1" applyAlignment="1">
      <alignment horizontal="right" vertical="center"/>
    </xf>
    <xf numFmtId="0" fontId="58" fillId="0" borderId="0" xfId="0" applyFont="1" applyAlignment="1">
      <alignment vertical="top"/>
    </xf>
    <xf numFmtId="0" fontId="7" fillId="0" borderId="0" xfId="0" applyFont="1" applyAlignment="1">
      <alignment horizontal="right" wrapText="1"/>
    </xf>
    <xf numFmtId="0" fontId="7" fillId="0" borderId="0" xfId="0" applyFont="1" applyAlignment="1">
      <alignment horizontal="right"/>
    </xf>
    <xf numFmtId="0" fontId="6" fillId="0" borderId="0" xfId="0" applyFont="1" applyAlignment="1">
      <alignment wrapText="1"/>
    </xf>
    <xf numFmtId="0" fontId="6" fillId="0" borderId="0" xfId="0" applyFont="1" applyAlignment="1">
      <alignment horizontal="right" wrapText="1"/>
    </xf>
    <xf numFmtId="0" fontId="7" fillId="0" borderId="0" xfId="0" applyFont="1" applyAlignment="1">
      <alignment horizontal="center" wrapText="1"/>
    </xf>
    <xf numFmtId="0" fontId="59" fillId="0" borderId="0" xfId="46" applyFont="1" applyAlignment="1" applyProtection="1">
      <alignment vertical="center" wrapText="1"/>
    </xf>
    <xf numFmtId="0" fontId="0" fillId="0" borderId="0" xfId="0" applyAlignment="1">
      <alignment vertical="center" wrapText="1"/>
    </xf>
    <xf numFmtId="0" fontId="35" fillId="0" borderId="0" xfId="46" applyAlignment="1" applyProtection="1"/>
    <xf numFmtId="0" fontId="62" fillId="0" borderId="0" xfId="46" applyFont="1" applyAlignment="1" applyProtection="1">
      <alignment vertical="center" wrapText="1"/>
    </xf>
    <xf numFmtId="0" fontId="47" fillId="0" borderId="0" xfId="0" applyFont="1" applyAlignment="1">
      <alignment vertical="center" wrapText="1"/>
    </xf>
    <xf numFmtId="0" fontId="29" fillId="0" borderId="16" xfId="0" applyFont="1" applyFill="1" applyBorder="1" applyAlignment="1" applyProtection="1">
      <alignment horizontal="center"/>
    </xf>
    <xf numFmtId="0" fontId="64" fillId="0" borderId="63" xfId="59" applyFont="1" applyBorder="1"/>
    <xf numFmtId="0" fontId="7" fillId="0" borderId="0" xfId="0" applyFont="1" applyFill="1" applyBorder="1" applyAlignment="1" applyProtection="1">
      <alignment horizontal="right"/>
    </xf>
    <xf numFmtId="1" fontId="39" fillId="0" borderId="25" xfId="0" applyNumberFormat="1" applyFont="1" applyFill="1" applyBorder="1" applyAlignment="1" applyProtection="1">
      <alignment horizontal="center"/>
    </xf>
    <xf numFmtId="14" fontId="5" fillId="24" borderId="20" xfId="0" applyNumberFormat="1" applyFont="1" applyFill="1" applyBorder="1" applyAlignment="1" applyProtection="1">
      <alignment horizontal="center"/>
    </xf>
    <xf numFmtId="1" fontId="6" fillId="28" borderId="23" xfId="0" applyNumberFormat="1" applyFont="1" applyFill="1" applyBorder="1" applyAlignment="1">
      <alignment horizontal="center" vertical="center" wrapText="1"/>
    </xf>
    <xf numFmtId="1" fontId="6" fillId="28" borderId="70" xfId="0" applyNumberFormat="1" applyFont="1" applyFill="1" applyBorder="1" applyAlignment="1">
      <alignment horizontal="center" vertical="center" wrapText="1"/>
    </xf>
    <xf numFmtId="1" fontId="6" fillId="28" borderId="24" xfId="0" applyNumberFormat="1" applyFont="1" applyFill="1" applyBorder="1" applyAlignment="1">
      <alignment horizontal="center" vertical="center" wrapText="1"/>
    </xf>
    <xf numFmtId="1" fontId="6" fillId="28" borderId="71" xfId="0" applyNumberFormat="1" applyFont="1" applyFill="1" applyBorder="1" applyAlignment="1">
      <alignment horizontal="center" vertical="center" wrapText="1"/>
    </xf>
    <xf numFmtId="0" fontId="31" fillId="0" borderId="31" xfId="0" applyFont="1" applyFill="1" applyBorder="1" applyAlignment="1" applyProtection="1">
      <alignment vertical="center" wrapText="1"/>
    </xf>
    <xf numFmtId="1" fontId="30" fillId="0" borderId="53" xfId="0" applyNumberFormat="1" applyFont="1" applyFill="1" applyBorder="1" applyAlignment="1" applyProtection="1">
      <alignment horizontal="center" vertical="center"/>
    </xf>
    <xf numFmtId="8" fontId="7" fillId="26" borderId="20" xfId="0" applyNumberFormat="1" applyFont="1" applyFill="1" applyBorder="1" applyAlignment="1" applyProtection="1">
      <alignment horizontal="right"/>
      <protection locked="0"/>
    </xf>
    <xf numFmtId="8" fontId="7" fillId="0" borderId="20" xfId="0" applyNumberFormat="1" applyFont="1" applyFill="1" applyBorder="1" applyAlignment="1" applyProtection="1"/>
    <xf numFmtId="8" fontId="7" fillId="0" borderId="34" xfId="0" applyNumberFormat="1" applyFont="1" applyFill="1" applyBorder="1" applyAlignment="1" applyProtection="1"/>
    <xf numFmtId="8" fontId="7" fillId="0" borderId="26" xfId="0" applyNumberFormat="1" applyFont="1" applyFill="1" applyBorder="1" applyAlignment="1" applyProtection="1">
      <alignment vertical="center"/>
    </xf>
    <xf numFmtId="8" fontId="7" fillId="0" borderId="20" xfId="0" applyNumberFormat="1" applyFont="1" applyFill="1" applyBorder="1" applyAlignment="1" applyProtection="1">
      <alignment vertical="center"/>
    </xf>
    <xf numFmtId="8" fontId="7" fillId="0" borderId="34" xfId="0" applyNumberFormat="1" applyFont="1" applyFill="1" applyBorder="1" applyAlignment="1" applyProtection="1">
      <alignment vertical="center"/>
    </xf>
    <xf numFmtId="8" fontId="7" fillId="26" borderId="20" xfId="0" applyNumberFormat="1" applyFont="1" applyFill="1" applyBorder="1" applyAlignment="1" applyProtection="1">
      <alignment vertical="center"/>
      <protection locked="0"/>
    </xf>
    <xf numFmtId="3" fontId="7" fillId="26" borderId="20" xfId="0" applyNumberFormat="1" applyFont="1" applyFill="1" applyBorder="1" applyAlignment="1" applyProtection="1">
      <alignment vertical="center"/>
      <protection locked="0"/>
    </xf>
    <xf numFmtId="0" fontId="32" fillId="0" borderId="31" xfId="0" applyFont="1" applyFill="1" applyBorder="1" applyAlignment="1" applyProtection="1">
      <alignment horizontal="left" vertical="center" wrapText="1"/>
    </xf>
    <xf numFmtId="0" fontId="32" fillId="0" borderId="25"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8" fontId="30" fillId="26" borderId="20" xfId="0" applyNumberFormat="1" applyFont="1" applyFill="1" applyBorder="1" applyAlignment="1" applyProtection="1">
      <alignment horizontal="right"/>
      <protection locked="0"/>
    </xf>
    <xf numFmtId="8" fontId="30" fillId="0" borderId="22" xfId="0" applyNumberFormat="1" applyFont="1" applyFill="1" applyBorder="1" applyAlignment="1" applyProtection="1"/>
    <xf numFmtId="8" fontId="30" fillId="0" borderId="26" xfId="0" applyNumberFormat="1" applyFont="1" applyFill="1" applyBorder="1" applyAlignment="1" applyProtection="1">
      <alignment horizontal="right" vertical="center"/>
    </xf>
    <xf numFmtId="8" fontId="30" fillId="26" borderId="20" xfId="0" applyNumberFormat="1" applyFont="1" applyFill="1" applyBorder="1" applyAlignment="1" applyProtection="1">
      <alignment horizontal="right" vertical="center"/>
      <protection locked="0"/>
    </xf>
    <xf numFmtId="8" fontId="30" fillId="0" borderId="22" xfId="0" applyNumberFormat="1" applyFont="1" applyFill="1" applyBorder="1" applyAlignment="1" applyProtection="1">
      <alignment horizontal="right" vertical="center"/>
    </xf>
    <xf numFmtId="8" fontId="30" fillId="0" borderId="20" xfId="0" applyNumberFormat="1" applyFont="1" applyFill="1" applyBorder="1" applyAlignment="1" applyProtection="1">
      <alignment horizontal="right" vertical="center"/>
    </xf>
    <xf numFmtId="1" fontId="32" fillId="0" borderId="33" xfId="0" applyNumberFormat="1" applyFont="1" applyFill="1" applyBorder="1" applyAlignment="1" applyProtection="1">
      <alignment horizontal="center" vertical="center"/>
    </xf>
    <xf numFmtId="0" fontId="32" fillId="0" borderId="20" xfId="0" applyFont="1" applyFill="1" applyBorder="1" applyAlignment="1" applyProtection="1">
      <alignment horizontal="center" vertical="center"/>
    </xf>
    <xf numFmtId="0" fontId="32" fillId="0" borderId="25" xfId="0" applyFont="1" applyFill="1" applyBorder="1" applyAlignment="1" applyProtection="1">
      <alignment horizontal="center" vertical="center"/>
    </xf>
    <xf numFmtId="8" fontId="30" fillId="0" borderId="34" xfId="0" applyNumberFormat="1" applyFont="1" applyFill="1" applyBorder="1" applyAlignment="1" applyProtection="1">
      <alignment horizontal="right" vertical="center"/>
    </xf>
    <xf numFmtId="8" fontId="7" fillId="0" borderId="20" xfId="0" applyNumberFormat="1" applyFont="1" applyFill="1" applyBorder="1" applyAlignment="1" applyProtection="1">
      <alignment horizontal="right" vertical="center"/>
    </xf>
    <xf numFmtId="8" fontId="30" fillId="0" borderId="28" xfId="0" applyNumberFormat="1" applyFont="1" applyFill="1" applyBorder="1" applyAlignment="1" applyProtection="1">
      <alignment horizontal="right" vertical="center"/>
    </xf>
    <xf numFmtId="0" fontId="32" fillId="0" borderId="25" xfId="0" applyFont="1" applyFill="1" applyBorder="1" applyAlignment="1" applyProtection="1">
      <alignment horizontal="right" vertical="center"/>
    </xf>
    <xf numFmtId="0" fontId="7" fillId="0" borderId="27" xfId="0" applyFont="1" applyFill="1" applyBorder="1" applyAlignment="1" applyProtection="1">
      <alignment vertical="center" wrapText="1"/>
    </xf>
    <xf numFmtId="0" fontId="41" fillId="0" borderId="53" xfId="0" applyFont="1" applyFill="1" applyBorder="1" applyAlignment="1" applyProtection="1">
      <alignment vertical="center" wrapText="1"/>
    </xf>
    <xf numFmtId="0" fontId="41" fillId="24" borderId="53" xfId="0" applyFont="1" applyFill="1" applyBorder="1" applyAlignment="1" applyProtection="1">
      <alignment vertical="center" wrapText="1"/>
    </xf>
    <xf numFmtId="0" fontId="7" fillId="0" borderId="59" xfId="0" applyFont="1" applyFill="1" applyBorder="1" applyAlignment="1" applyProtection="1">
      <alignment horizontal="center" vertical="center"/>
    </xf>
    <xf numFmtId="0" fontId="7" fillId="0" borderId="103" xfId="0" applyFont="1" applyFill="1" applyBorder="1" applyAlignment="1" applyProtection="1">
      <alignment vertical="center" wrapText="1"/>
    </xf>
    <xf numFmtId="3" fontId="7" fillId="0" borderId="47" xfId="0" applyNumberFormat="1" applyFont="1" applyFill="1" applyBorder="1" applyAlignment="1" applyProtection="1">
      <alignment vertical="center"/>
    </xf>
    <xf numFmtId="0" fontId="7" fillId="0" borderId="66" xfId="0" applyFont="1" applyFill="1" applyBorder="1" applyAlignment="1" applyProtection="1">
      <alignment vertical="center" wrapText="1"/>
    </xf>
    <xf numFmtId="8" fontId="7" fillId="25" borderId="20" xfId="0" applyNumberFormat="1" applyFont="1" applyFill="1" applyBorder="1" applyAlignment="1" applyProtection="1">
      <alignment horizontal="center" vertical="center"/>
      <protection locked="0"/>
    </xf>
    <xf numFmtId="8" fontId="7" fillId="0" borderId="34" xfId="0" applyNumberFormat="1" applyFont="1" applyFill="1" applyBorder="1" applyAlignment="1" applyProtection="1">
      <alignment horizontal="right" vertical="center"/>
    </xf>
    <xf numFmtId="8" fontId="7" fillId="0" borderId="61" xfId="0" applyNumberFormat="1" applyFont="1" applyFill="1" applyBorder="1" applyAlignment="1" applyProtection="1">
      <alignment horizontal="center" vertical="center"/>
    </xf>
    <xf numFmtId="8" fontId="7" fillId="0" borderId="51" xfId="0" applyNumberFormat="1" applyFont="1" applyFill="1" applyBorder="1" applyAlignment="1" applyProtection="1">
      <alignment horizontal="right" vertical="center"/>
    </xf>
    <xf numFmtId="8" fontId="7" fillId="0" borderId="56" xfId="0" applyNumberFormat="1" applyFont="1" applyFill="1" applyBorder="1" applyAlignment="1" applyProtection="1">
      <alignment vertical="center"/>
    </xf>
    <xf numFmtId="8" fontId="7" fillId="0" borderId="51" xfId="0" applyNumberFormat="1" applyFont="1" applyFill="1" applyBorder="1" applyAlignment="1" applyProtection="1">
      <alignment vertical="center"/>
    </xf>
    <xf numFmtId="1" fontId="7" fillId="0" borderId="29" xfId="0" applyNumberFormat="1"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8" fontId="7" fillId="0" borderId="50" xfId="0" applyNumberFormat="1" applyFont="1" applyFill="1" applyBorder="1" applyAlignment="1" applyProtection="1"/>
    <xf numFmtId="49" fontId="38" fillId="0" borderId="66" xfId="0" applyNumberFormat="1" applyFont="1" applyFill="1" applyBorder="1" applyAlignment="1" applyProtection="1">
      <alignment horizontal="center" vertical="center"/>
    </xf>
    <xf numFmtId="49" fontId="38" fillId="0" borderId="49" xfId="0" applyNumberFormat="1" applyFont="1" applyFill="1" applyBorder="1" applyAlignment="1" applyProtection="1">
      <alignment horizontal="center" vertical="center"/>
    </xf>
    <xf numFmtId="49" fontId="38" fillId="0" borderId="67" xfId="0" applyNumberFormat="1" applyFont="1" applyFill="1" applyBorder="1" applyAlignment="1" applyProtection="1">
      <alignment vertical="center"/>
    </xf>
    <xf numFmtId="0" fontId="7" fillId="0" borderId="53" xfId="0" applyFont="1" applyFill="1" applyBorder="1" applyAlignment="1" applyProtection="1">
      <alignment horizontal="right" vertical="center" wrapText="1"/>
    </xf>
    <xf numFmtId="0" fontId="30" fillId="26" borderId="20" xfId="0" applyFont="1" applyFill="1" applyBorder="1" applyAlignment="1" applyProtection="1">
      <alignment horizontal="right" vertical="center" wrapText="1"/>
      <protection locked="0"/>
    </xf>
    <xf numFmtId="8" fontId="7" fillId="24" borderId="43" xfId="0" applyNumberFormat="1" applyFont="1" applyFill="1" applyBorder="1" applyAlignment="1" applyProtection="1">
      <alignment horizontal="right"/>
    </xf>
    <xf numFmtId="8" fontId="7" fillId="24" borderId="54" xfId="0" applyNumberFormat="1" applyFont="1" applyFill="1" applyBorder="1" applyAlignment="1" applyProtection="1">
      <alignment horizontal="right"/>
    </xf>
    <xf numFmtId="8" fontId="7" fillId="24" borderId="64" xfId="0" applyNumberFormat="1" applyFont="1" applyFill="1" applyBorder="1" applyProtection="1"/>
    <xf numFmtId="8" fontId="7" fillId="24" borderId="65" xfId="0" applyNumberFormat="1" applyFont="1" applyFill="1" applyBorder="1" applyAlignment="1" applyProtection="1">
      <alignment horizontal="right"/>
    </xf>
    <xf numFmtId="8" fontId="7" fillId="24" borderId="26" xfId="0" applyNumberFormat="1" applyFont="1" applyFill="1" applyBorder="1" applyAlignment="1" applyProtection="1">
      <alignment horizontal="right"/>
    </xf>
    <xf numFmtId="8" fontId="7" fillId="24" borderId="46" xfId="0" applyNumberFormat="1" applyFont="1" applyFill="1" applyBorder="1" applyAlignment="1" applyProtection="1">
      <alignment horizontal="right"/>
    </xf>
    <xf numFmtId="8" fontId="7" fillId="24" borderId="20" xfId="0" applyNumberFormat="1" applyFont="1" applyFill="1" applyBorder="1" applyAlignment="1" applyProtection="1">
      <alignment horizontal="right"/>
    </xf>
    <xf numFmtId="8" fontId="7" fillId="24" borderId="48" xfId="0" applyNumberFormat="1" applyFont="1" applyFill="1" applyBorder="1" applyAlignment="1" applyProtection="1">
      <alignment horizontal="right"/>
    </xf>
    <xf numFmtId="8" fontId="7" fillId="24" borderId="50" xfId="0" applyNumberFormat="1" applyFont="1" applyFill="1" applyBorder="1" applyProtection="1"/>
    <xf numFmtId="8" fontId="7" fillId="24" borderId="52" xfId="0" applyNumberFormat="1" applyFont="1" applyFill="1" applyBorder="1" applyAlignment="1" applyProtection="1">
      <alignment horizontal="right"/>
    </xf>
    <xf numFmtId="8" fontId="7" fillId="24" borderId="0" xfId="0" applyNumberFormat="1" applyFont="1" applyFill="1" applyBorder="1" applyProtection="1"/>
    <xf numFmtId="8" fontId="7" fillId="24" borderId="15" xfId="0" applyNumberFormat="1" applyFont="1" applyFill="1" applyBorder="1" applyProtection="1"/>
    <xf numFmtId="8" fontId="7" fillId="0" borderId="0" xfId="0" applyNumberFormat="1" applyFont="1" applyFill="1" applyBorder="1" applyProtection="1"/>
    <xf numFmtId="8" fontId="7" fillId="0" borderId="15" xfId="0" applyNumberFormat="1" applyFont="1" applyFill="1" applyBorder="1" applyAlignment="1" applyProtection="1">
      <alignment horizontal="right"/>
    </xf>
    <xf numFmtId="8" fontId="7" fillId="0" borderId="36" xfId="0" applyNumberFormat="1" applyFont="1" applyFill="1" applyBorder="1" applyProtection="1"/>
    <xf numFmtId="8" fontId="7" fillId="0" borderId="38" xfId="0" applyNumberFormat="1" applyFont="1" applyFill="1" applyBorder="1" applyProtection="1"/>
    <xf numFmtId="8" fontId="7" fillId="24" borderId="21" xfId="0" applyNumberFormat="1" applyFont="1" applyFill="1" applyBorder="1" applyAlignment="1" applyProtection="1">
      <alignment horizontal="right"/>
    </xf>
    <xf numFmtId="8" fontId="7" fillId="0" borderId="15" xfId="0" applyNumberFormat="1" applyFont="1" applyFill="1" applyBorder="1" applyProtection="1"/>
    <xf numFmtId="8" fontId="7" fillId="25" borderId="39" xfId="0" applyNumberFormat="1" applyFont="1" applyFill="1" applyBorder="1" applyAlignment="1" applyProtection="1">
      <alignment horizontal="right"/>
      <protection locked="0"/>
    </xf>
    <xf numFmtId="8" fontId="7" fillId="25" borderId="40" xfId="0" applyNumberFormat="1" applyFont="1" applyFill="1" applyBorder="1" applyAlignment="1" applyProtection="1">
      <alignment horizontal="right"/>
      <protection locked="0"/>
    </xf>
    <xf numFmtId="8" fontId="7" fillId="25" borderId="41" xfId="0" applyNumberFormat="1" applyFont="1" applyFill="1" applyBorder="1" applyAlignment="1" applyProtection="1">
      <alignment horizontal="right"/>
      <protection locked="0"/>
    </xf>
    <xf numFmtId="8" fontId="7" fillId="24" borderId="58" xfId="0" applyNumberFormat="1" applyFont="1" applyFill="1" applyBorder="1" applyAlignment="1" applyProtection="1">
      <alignment horizontal="right"/>
    </xf>
    <xf numFmtId="0" fontId="29" fillId="0" borderId="0" xfId="0" applyFont="1" applyFill="1" applyBorder="1" applyAlignment="1" applyProtection="1"/>
    <xf numFmtId="0" fontId="29" fillId="0" borderId="15" xfId="0" applyFont="1" applyFill="1" applyBorder="1" applyAlignment="1" applyProtection="1"/>
    <xf numFmtId="14" fontId="6" fillId="25" borderId="20" xfId="0" applyNumberFormat="1" applyFont="1" applyFill="1" applyBorder="1" applyAlignment="1" applyProtection="1">
      <alignment horizontal="center"/>
      <protection locked="0"/>
    </xf>
    <xf numFmtId="49" fontId="4" fillId="0" borderId="49" xfId="0" applyNumberFormat="1" applyFont="1" applyFill="1" applyBorder="1" applyAlignment="1" applyProtection="1">
      <alignment horizontal="center" vertical="center"/>
    </xf>
    <xf numFmtId="8" fontId="7" fillId="24" borderId="51" xfId="0" applyNumberFormat="1" applyFont="1" applyFill="1" applyBorder="1" applyAlignment="1" applyProtection="1">
      <alignment horizontal="right"/>
    </xf>
    <xf numFmtId="0" fontId="32" fillId="0" borderId="20" xfId="0" applyFont="1" applyFill="1" applyBorder="1" applyAlignment="1" applyProtection="1">
      <alignment horizontal="right" vertical="center"/>
    </xf>
    <xf numFmtId="4" fontId="39" fillId="24" borderId="0" xfId="0" applyNumberFormat="1" applyFont="1" applyFill="1" applyBorder="1" applyAlignment="1" applyProtection="1">
      <alignment vertical="center"/>
    </xf>
    <xf numFmtId="9" fontId="6" fillId="24" borderId="0" xfId="60" applyFont="1" applyFill="1" applyBorder="1" applyAlignment="1" applyProtection="1"/>
    <xf numFmtId="169" fontId="1" fillId="0" borderId="0" xfId="60" applyNumberFormat="1" applyFont="1" applyFill="1" applyBorder="1" applyAlignment="1" applyProtection="1"/>
    <xf numFmtId="170" fontId="1" fillId="0" borderId="0" xfId="60" applyNumberFormat="1" applyFont="1" applyFill="1" applyBorder="1" applyAlignment="1" applyProtection="1"/>
    <xf numFmtId="171" fontId="1" fillId="0" borderId="0" xfId="60" applyNumberFormat="1" applyFont="1" applyFill="1" applyBorder="1" applyAlignment="1" applyProtection="1"/>
    <xf numFmtId="0" fontId="1" fillId="0" borderId="0" xfId="60" applyNumberFormat="1" applyFont="1" applyFill="1" applyBorder="1" applyAlignment="1" applyProtection="1"/>
    <xf numFmtId="0" fontId="7" fillId="0" borderId="0" xfId="0" applyFont="1" applyFill="1" applyAlignment="1" applyProtection="1">
      <alignment horizontal="left"/>
    </xf>
    <xf numFmtId="0" fontId="30" fillId="0" borderId="0" xfId="59" applyFont="1"/>
    <xf numFmtId="0" fontId="0" fillId="0" borderId="0" xfId="0" applyAlignment="1">
      <alignment horizontal="right"/>
    </xf>
    <xf numFmtId="168" fontId="48" fillId="0" borderId="64" xfId="0" applyNumberFormat="1" applyFont="1" applyBorder="1"/>
    <xf numFmtId="168" fontId="48" fillId="0" borderId="0" xfId="0" applyNumberFormat="1" applyFont="1"/>
    <xf numFmtId="0" fontId="6" fillId="0" borderId="0" xfId="47" applyAlignment="1">
      <alignment horizontal="center"/>
    </xf>
    <xf numFmtId="0" fontId="6" fillId="0" borderId="0" xfId="47"/>
    <xf numFmtId="0" fontId="6" fillId="0" borderId="0" xfId="47" applyAlignment="1">
      <alignment horizontal="left"/>
    </xf>
    <xf numFmtId="0" fontId="65" fillId="0" borderId="0" xfId="0" applyFont="1"/>
    <xf numFmtId="0" fontId="66" fillId="0" borderId="0" xfId="0" applyFont="1"/>
    <xf numFmtId="0" fontId="67" fillId="0" borderId="0" xfId="0" applyFont="1"/>
    <xf numFmtId="0" fontId="68" fillId="0" borderId="0" xfId="0" applyFont="1"/>
    <xf numFmtId="8" fontId="68" fillId="0" borderId="0" xfId="0" applyNumberFormat="1" applyFont="1"/>
    <xf numFmtId="44" fontId="67" fillId="0" borderId="0" xfId="61" applyFont="1"/>
    <xf numFmtId="8" fontId="67" fillId="0" borderId="0" xfId="0" applyNumberFormat="1" applyFont="1"/>
    <xf numFmtId="44" fontId="67" fillId="0" borderId="0" xfId="0" applyNumberFormat="1" applyFont="1"/>
    <xf numFmtId="44" fontId="68" fillId="0" borderId="0" xfId="61" applyFont="1"/>
    <xf numFmtId="0" fontId="6" fillId="24" borderId="0" xfId="0" applyFont="1" applyFill="1" applyBorder="1" applyAlignment="1" applyProtection="1">
      <alignment horizontal="left" wrapText="1"/>
      <protection locked="0"/>
    </xf>
    <xf numFmtId="0" fontId="35" fillId="24" borderId="0" xfId="46" applyFont="1" applyFill="1" applyBorder="1" applyAlignment="1" applyProtection="1">
      <alignment horizontal="left" wrapText="1"/>
    </xf>
    <xf numFmtId="0" fontId="39" fillId="24" borderId="102" xfId="0" applyFont="1" applyFill="1" applyBorder="1" applyProtection="1"/>
    <xf numFmtId="8" fontId="7" fillId="34" borderId="22" xfId="0" applyNumberFormat="1" applyFont="1" applyFill="1" applyBorder="1" applyAlignment="1" applyProtection="1">
      <alignment horizontal="right" vertical="center"/>
      <protection locked="0"/>
    </xf>
    <xf numFmtId="8" fontId="7" fillId="0" borderId="20" xfId="61" applyNumberFormat="1" applyFont="1" applyFill="1" applyBorder="1" applyAlignment="1" applyProtection="1">
      <alignment vertical="center"/>
    </xf>
    <xf numFmtId="1" fontId="6" fillId="0" borderId="30" xfId="0" applyNumberFormat="1" applyFont="1" applyFill="1" applyBorder="1" applyAlignment="1" applyProtection="1">
      <alignment horizontal="center" vertical="center" wrapText="1"/>
    </xf>
    <xf numFmtId="1" fontId="6" fillId="0" borderId="70" xfId="0" applyNumberFormat="1" applyFont="1" applyFill="1" applyBorder="1" applyAlignment="1" applyProtection="1">
      <alignment horizontal="center" vertical="center" wrapText="1"/>
    </xf>
    <xf numFmtId="1" fontId="6" fillId="0" borderId="28" xfId="0" applyNumberFormat="1" applyFont="1" applyFill="1" applyBorder="1" applyAlignment="1" applyProtection="1">
      <alignment horizontal="center" vertical="center" wrapText="1"/>
    </xf>
    <xf numFmtId="8" fontId="7" fillId="0" borderId="21" xfId="0" applyNumberFormat="1" applyFont="1" applyFill="1" applyBorder="1" applyAlignment="1" applyProtection="1">
      <alignment vertical="center"/>
    </xf>
    <xf numFmtId="8" fontId="7" fillId="0" borderId="20" xfId="0" applyNumberFormat="1" applyFont="1" applyFill="1" applyBorder="1" applyAlignment="1" applyProtection="1">
      <alignment horizontal="right"/>
    </xf>
    <xf numFmtId="0" fontId="31" fillId="0" borderId="20" xfId="0" applyFont="1" applyFill="1" applyBorder="1" applyAlignment="1" applyProtection="1">
      <alignment vertical="center" wrapText="1"/>
    </xf>
    <xf numFmtId="0" fontId="34" fillId="25" borderId="11" xfId="0" applyFont="1" applyFill="1" applyBorder="1" applyAlignment="1" applyProtection="1">
      <alignment horizontal="left" vertical="top" wrapText="1" shrinkToFit="1"/>
      <protection locked="0"/>
    </xf>
    <xf numFmtId="0" fontId="34" fillId="25" borderId="12" xfId="0" applyFont="1" applyFill="1" applyBorder="1" applyAlignment="1" applyProtection="1">
      <alignment horizontal="left" vertical="top" wrapText="1" shrinkToFit="1"/>
      <protection locked="0"/>
    </xf>
    <xf numFmtId="0" fontId="34" fillId="25" borderId="13" xfId="0" applyFont="1" applyFill="1" applyBorder="1" applyAlignment="1" applyProtection="1">
      <alignment horizontal="left" vertical="top" wrapText="1" shrinkToFit="1"/>
      <protection locked="0"/>
    </xf>
    <xf numFmtId="0" fontId="34" fillId="25" borderId="17" xfId="0" applyFont="1" applyFill="1" applyBorder="1" applyAlignment="1" applyProtection="1">
      <alignment horizontal="left" vertical="top" wrapText="1" shrinkToFit="1"/>
      <protection locked="0"/>
    </xf>
    <xf numFmtId="0" fontId="34" fillId="25" borderId="102" xfId="0" applyFont="1" applyFill="1" applyBorder="1" applyAlignment="1" applyProtection="1">
      <alignment horizontal="left" vertical="top" wrapText="1" shrinkToFit="1"/>
      <protection locked="0"/>
    </xf>
    <xf numFmtId="0" fontId="34" fillId="25" borderId="18" xfId="0" applyFont="1" applyFill="1" applyBorder="1" applyAlignment="1" applyProtection="1">
      <alignment horizontal="left" vertical="top" wrapText="1" shrinkToFit="1"/>
      <protection locked="0"/>
    </xf>
    <xf numFmtId="0" fontId="29" fillId="24" borderId="62" xfId="0" applyFont="1" applyFill="1" applyBorder="1" applyAlignment="1" applyProtection="1">
      <alignment horizontal="left"/>
    </xf>
    <xf numFmtId="0" fontId="2" fillId="24" borderId="0" xfId="0" applyFont="1" applyFill="1" applyAlignment="1" applyProtection="1">
      <alignment horizontal="left"/>
    </xf>
    <xf numFmtId="0" fontId="6" fillId="24" borderId="0" xfId="0" applyFont="1" applyFill="1" applyAlignment="1" applyProtection="1">
      <alignment horizontal="left"/>
    </xf>
    <xf numFmtId="0" fontId="2" fillId="24" borderId="0" xfId="0" applyFont="1" applyFill="1" applyAlignment="1" applyProtection="1">
      <alignment horizontal="left" wrapText="1"/>
    </xf>
    <xf numFmtId="0" fontId="2" fillId="24" borderId="10" xfId="0" applyFont="1" applyFill="1" applyBorder="1" applyAlignment="1" applyProtection="1">
      <alignment horizontal="left" wrapText="1"/>
    </xf>
    <xf numFmtId="0" fontId="2" fillId="24" borderId="11" xfId="0" applyFont="1" applyFill="1" applyBorder="1" applyAlignment="1" applyProtection="1">
      <alignment horizontal="center"/>
    </xf>
    <xf numFmtId="0" fontId="2" fillId="24" borderId="12" xfId="0" applyFont="1" applyFill="1" applyBorder="1" applyAlignment="1" applyProtection="1">
      <alignment horizontal="center"/>
    </xf>
    <xf numFmtId="0" fontId="2" fillId="24" borderId="13" xfId="0" applyFont="1" applyFill="1" applyBorder="1" applyAlignment="1" applyProtection="1">
      <alignment horizontal="center"/>
    </xf>
    <xf numFmtId="0" fontId="2" fillId="24" borderId="14" xfId="0" applyFont="1" applyFill="1" applyBorder="1" applyAlignment="1" applyProtection="1">
      <alignment horizontal="center"/>
    </xf>
    <xf numFmtId="0" fontId="2" fillId="24" borderId="0" xfId="0" applyFont="1" applyFill="1" applyBorder="1" applyAlignment="1" applyProtection="1">
      <alignment horizontal="center"/>
    </xf>
    <xf numFmtId="0" fontId="2" fillId="24" borderId="15" xfId="0" applyFont="1" applyFill="1" applyBorder="1" applyAlignment="1" applyProtection="1">
      <alignment horizontal="center"/>
    </xf>
    <xf numFmtId="0" fontId="2" fillId="24" borderId="17" xfId="0" applyFont="1" applyFill="1" applyBorder="1" applyAlignment="1" applyProtection="1">
      <alignment horizontal="center"/>
    </xf>
    <xf numFmtId="0" fontId="2" fillId="24" borderId="55" xfId="0" applyFont="1" applyFill="1" applyBorder="1" applyAlignment="1" applyProtection="1">
      <alignment horizontal="center"/>
    </xf>
    <xf numFmtId="0" fontId="2" fillId="24" borderId="18" xfId="0" applyFont="1" applyFill="1" applyBorder="1" applyAlignment="1" applyProtection="1">
      <alignment horizontal="center"/>
    </xf>
    <xf numFmtId="0" fontId="28" fillId="24" borderId="0" xfId="0" applyFont="1" applyFill="1" applyAlignment="1" applyProtection="1">
      <alignment horizontal="left"/>
    </xf>
    <xf numFmtId="0" fontId="7" fillId="24" borderId="11" xfId="0" applyFont="1" applyFill="1" applyBorder="1" applyAlignment="1" applyProtection="1">
      <alignment horizontal="center"/>
    </xf>
    <xf numFmtId="0" fontId="7" fillId="24" borderId="13" xfId="0" applyFont="1" applyFill="1" applyBorder="1" applyAlignment="1" applyProtection="1">
      <alignment horizontal="center"/>
    </xf>
    <xf numFmtId="0" fontId="2" fillId="24" borderId="17" xfId="0" applyFont="1" applyFill="1" applyBorder="1" applyAlignment="1" applyProtection="1"/>
    <xf numFmtId="0" fontId="2" fillId="24" borderId="18" xfId="0" applyFont="1" applyFill="1" applyBorder="1" applyAlignment="1" applyProtection="1"/>
    <xf numFmtId="9" fontId="6" fillId="25" borderId="21" xfId="60" applyFont="1" applyFill="1" applyBorder="1" applyAlignment="1" applyProtection="1">
      <alignment horizontal="center"/>
      <protection locked="0"/>
    </xf>
    <xf numFmtId="9" fontId="3" fillId="25" borderId="22" xfId="60" applyFont="1" applyFill="1" applyBorder="1" applyProtection="1">
      <protection locked="0"/>
    </xf>
    <xf numFmtId="0" fontId="6" fillId="0" borderId="23" xfId="0" applyFont="1" applyFill="1" applyBorder="1" applyAlignment="1" applyProtection="1">
      <alignment horizontal="left"/>
    </xf>
    <xf numFmtId="0" fontId="29" fillId="0" borderId="0" xfId="0" applyFont="1" applyFill="1" applyBorder="1" applyAlignment="1" applyProtection="1">
      <alignment horizontal="left"/>
    </xf>
    <xf numFmtId="0" fontId="29" fillId="0" borderId="24" xfId="0" applyFont="1" applyFill="1" applyBorder="1" applyAlignment="1" applyProtection="1">
      <alignment horizontal="left"/>
    </xf>
    <xf numFmtId="0" fontId="38" fillId="0" borderId="0" xfId="0" applyFont="1" applyFill="1" applyBorder="1" applyProtection="1"/>
    <xf numFmtId="0" fontId="7" fillId="0" borderId="0" xfId="0" applyFont="1" applyFill="1" applyAlignment="1" applyProtection="1">
      <alignment horizontal="center"/>
    </xf>
    <xf numFmtId="0" fontId="6" fillId="25" borderId="30" xfId="0" applyFont="1" applyFill="1" applyBorder="1" applyAlignment="1" applyProtection="1">
      <alignment horizontal="left" vertical="center" wrapText="1"/>
      <protection locked="0"/>
    </xf>
    <xf numFmtId="0" fontId="6" fillId="25" borderId="10" xfId="0" applyFont="1" applyFill="1" applyBorder="1" applyAlignment="1" applyProtection="1">
      <alignment horizontal="left" vertical="center" wrapText="1"/>
      <protection locked="0"/>
    </xf>
    <xf numFmtId="0" fontId="6" fillId="25" borderId="28" xfId="0" applyFont="1" applyFill="1" applyBorder="1" applyAlignment="1" applyProtection="1">
      <alignment horizontal="left" vertical="center" wrapText="1"/>
      <protection locked="0"/>
    </xf>
    <xf numFmtId="0" fontId="29" fillId="24" borderId="0" xfId="0" applyFont="1" applyFill="1" applyBorder="1" applyAlignment="1" applyProtection="1">
      <alignment horizontal="left" vertical="center"/>
    </xf>
    <xf numFmtId="0" fontId="39" fillId="24" borderId="0" xfId="0" applyFont="1" applyFill="1" applyBorder="1" applyAlignment="1" applyProtection="1">
      <alignment horizontal="left" vertical="center"/>
    </xf>
    <xf numFmtId="0" fontId="39" fillId="24" borderId="24" xfId="0" applyFont="1" applyFill="1" applyBorder="1" applyAlignment="1" applyProtection="1">
      <alignment horizontal="left" vertical="center"/>
    </xf>
    <xf numFmtId="164" fontId="33" fillId="25" borderId="21" xfId="0" applyNumberFormat="1" applyFont="1" applyFill="1" applyBorder="1" applyAlignment="1" applyProtection="1">
      <alignment horizontal="left" vertical="center"/>
      <protection locked="0"/>
    </xf>
    <xf numFmtId="164" fontId="33" fillId="25" borderId="34" xfId="0" applyNumberFormat="1" applyFont="1" applyFill="1" applyBorder="1" applyAlignment="1" applyProtection="1">
      <alignment horizontal="left" vertical="center"/>
      <protection locked="0"/>
    </xf>
    <xf numFmtId="164" fontId="33" fillId="25" borderId="22" xfId="0" applyNumberFormat="1" applyFont="1" applyFill="1" applyBorder="1" applyAlignment="1" applyProtection="1">
      <alignment horizontal="left" vertical="center"/>
      <protection locked="0"/>
    </xf>
    <xf numFmtId="0" fontId="6" fillId="24" borderId="23" xfId="0" applyFont="1" applyFill="1" applyBorder="1" applyAlignment="1" applyProtection="1">
      <alignment horizontal="left" wrapText="1" indent="2"/>
    </xf>
    <xf numFmtId="0" fontId="6" fillId="24" borderId="0" xfId="0" applyFont="1" applyFill="1" applyBorder="1" applyAlignment="1" applyProtection="1">
      <alignment horizontal="left" wrapText="1" indent="2"/>
    </xf>
    <xf numFmtId="0" fontId="6" fillId="0" borderId="31" xfId="0" applyFont="1" applyFill="1" applyBorder="1" applyAlignment="1" applyProtection="1">
      <alignment horizontal="left"/>
    </xf>
    <xf numFmtId="0" fontId="6" fillId="0" borderId="32" xfId="0" applyFont="1" applyFill="1" applyBorder="1" applyAlignment="1" applyProtection="1">
      <alignment horizontal="left"/>
    </xf>
    <xf numFmtId="0" fontId="6" fillId="0" borderId="33" xfId="0" applyFont="1" applyFill="1" applyBorder="1" applyAlignment="1" applyProtection="1">
      <alignment horizontal="left"/>
    </xf>
    <xf numFmtId="0" fontId="6" fillId="25" borderId="30" xfId="0" applyFont="1" applyFill="1" applyBorder="1" applyAlignment="1" applyProtection="1">
      <alignment horizontal="left" vertical="center"/>
      <protection locked="0"/>
    </xf>
    <xf numFmtId="0" fontId="38" fillId="25" borderId="10" xfId="0" applyFont="1" applyFill="1" applyBorder="1" applyAlignment="1" applyProtection="1">
      <alignment horizontal="left" vertical="center"/>
      <protection locked="0"/>
    </xf>
    <xf numFmtId="0" fontId="6" fillId="25" borderId="28" xfId="0" applyFont="1" applyFill="1" applyBorder="1" applyAlignment="1" applyProtection="1">
      <alignment horizontal="left" vertical="center"/>
      <protection locked="0"/>
    </xf>
    <xf numFmtId="0" fontId="6" fillId="25" borderId="10" xfId="0" applyFont="1" applyFill="1" applyBorder="1" applyAlignment="1" applyProtection="1">
      <alignment horizontal="left" vertical="center"/>
      <protection locked="0"/>
    </xf>
    <xf numFmtId="0" fontId="6" fillId="0" borderId="44" xfId="0" applyFont="1" applyFill="1" applyBorder="1" applyAlignment="1" applyProtection="1">
      <alignment horizontal="left" wrapText="1"/>
    </xf>
    <xf numFmtId="0" fontId="6" fillId="0" borderId="60" xfId="0" applyFont="1" applyFill="1" applyBorder="1" applyAlignment="1" applyProtection="1">
      <alignment horizontal="left" wrapText="1"/>
    </xf>
    <xf numFmtId="0" fontId="6" fillId="0" borderId="43" xfId="0" applyFont="1" applyFill="1" applyBorder="1" applyAlignment="1" applyProtection="1">
      <alignment horizontal="left" wrapText="1"/>
    </xf>
    <xf numFmtId="0" fontId="42" fillId="0" borderId="0" xfId="0" applyFont="1" applyAlignment="1" applyProtection="1">
      <alignment horizontal="center"/>
    </xf>
    <xf numFmtId="0" fontId="29" fillId="0" borderId="51" xfId="0" applyFont="1" applyFill="1" applyBorder="1" applyAlignment="1" applyProtection="1">
      <alignment horizontal="left" wrapText="1"/>
    </xf>
    <xf numFmtId="0" fontId="29" fillId="0" borderId="59" xfId="0" applyFont="1" applyFill="1" applyBorder="1" applyAlignment="1" applyProtection="1">
      <alignment horizontal="left" wrapText="1"/>
    </xf>
    <xf numFmtId="0" fontId="36" fillId="0" borderId="44" xfId="0" applyFont="1" applyBorder="1" applyAlignment="1" applyProtection="1">
      <alignment horizontal="left"/>
    </xf>
    <xf numFmtId="0" fontId="36" fillId="0" borderId="60" xfId="0" applyFont="1" applyBorder="1" applyAlignment="1" applyProtection="1">
      <alignment horizontal="left"/>
    </xf>
    <xf numFmtId="0" fontId="29" fillId="0" borderId="21" xfId="0" applyFont="1" applyFill="1" applyBorder="1" applyAlignment="1" applyProtection="1">
      <alignment horizontal="left" wrapText="1"/>
    </xf>
    <xf numFmtId="0" fontId="29" fillId="0" borderId="22" xfId="0" applyFont="1" applyFill="1" applyBorder="1" applyAlignment="1" applyProtection="1">
      <alignment horizontal="left" wrapText="1"/>
    </xf>
    <xf numFmtId="49" fontId="29" fillId="0" borderId="37" xfId="0" applyNumberFormat="1" applyFont="1" applyFill="1" applyBorder="1" applyAlignment="1" applyProtection="1">
      <alignment horizontal="left" vertical="center"/>
    </xf>
    <xf numFmtId="49" fontId="29" fillId="0" borderId="36" xfId="0" applyNumberFormat="1" applyFont="1" applyFill="1" applyBorder="1" applyAlignment="1" applyProtection="1">
      <alignment horizontal="left" vertical="center"/>
    </xf>
    <xf numFmtId="0" fontId="30" fillId="24" borderId="50" xfId="0" applyFont="1" applyFill="1" applyBorder="1" applyAlignment="1" applyProtection="1">
      <alignment horizontal="right" wrapText="1"/>
    </xf>
    <xf numFmtId="0" fontId="6" fillId="25" borderId="37" xfId="60" applyNumberFormat="1" applyFont="1" applyFill="1" applyBorder="1" applyAlignment="1" applyProtection="1">
      <alignment horizontal="left" vertical="center"/>
      <protection locked="0"/>
    </xf>
    <xf numFmtId="0" fontId="6" fillId="25" borderId="36" xfId="60" applyNumberFormat="1" applyFont="1" applyFill="1" applyBorder="1" applyAlignment="1" applyProtection="1">
      <alignment horizontal="left" vertical="center"/>
      <protection locked="0"/>
    </xf>
    <xf numFmtId="0" fontId="6" fillId="25" borderId="38" xfId="60" applyNumberFormat="1" applyFont="1" applyFill="1" applyBorder="1" applyAlignment="1" applyProtection="1">
      <alignment horizontal="left" vertical="center"/>
      <protection locked="0"/>
    </xf>
    <xf numFmtId="0" fontId="10" fillId="0" borderId="14"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9" fillId="0" borderId="14"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15" xfId="0" applyFont="1" applyFill="1" applyBorder="1" applyAlignment="1" applyProtection="1">
      <alignment horizontal="left" vertical="top" wrapText="1"/>
    </xf>
    <xf numFmtId="0" fontId="30" fillId="0" borderId="0" xfId="0" applyFont="1" applyFill="1" applyBorder="1" applyAlignment="1" applyProtection="1">
      <alignment horizontal="left" wrapText="1"/>
    </xf>
    <xf numFmtId="0" fontId="30" fillId="26" borderId="21" xfId="0" applyFont="1" applyFill="1" applyBorder="1" applyAlignment="1" applyProtection="1">
      <alignment horizontal="left" vertical="center"/>
      <protection locked="0"/>
    </xf>
    <xf numFmtId="0" fontId="30" fillId="26" borderId="34" xfId="0" applyFont="1" applyFill="1" applyBorder="1" applyAlignment="1" applyProtection="1">
      <alignment horizontal="left" vertical="center"/>
      <protection locked="0"/>
    </xf>
    <xf numFmtId="0" fontId="30" fillId="26" borderId="22" xfId="0" applyFont="1" applyFill="1" applyBorder="1" applyAlignment="1" applyProtection="1">
      <alignment horizontal="left" vertical="center"/>
      <protection locked="0"/>
    </xf>
    <xf numFmtId="0" fontId="30" fillId="0" borderId="21" xfId="0" applyFont="1" applyFill="1" applyBorder="1" applyAlignment="1" applyProtection="1">
      <alignment horizontal="left" vertical="center"/>
    </xf>
    <xf numFmtId="0" fontId="30" fillId="0" borderId="34" xfId="0" applyFont="1" applyFill="1" applyBorder="1" applyAlignment="1" applyProtection="1">
      <alignment horizontal="left" vertical="center"/>
    </xf>
    <xf numFmtId="0" fontId="30" fillId="0" borderId="22" xfId="0" applyFont="1" applyFill="1" applyBorder="1" applyAlignment="1" applyProtection="1">
      <alignment horizontal="left" vertical="center"/>
    </xf>
    <xf numFmtId="0" fontId="30" fillId="26" borderId="20" xfId="0" applyFont="1" applyFill="1" applyBorder="1" applyAlignment="1" applyProtection="1">
      <alignment horizontal="left" vertical="center"/>
      <protection locked="0"/>
    </xf>
    <xf numFmtId="0" fontId="30" fillId="26" borderId="20" xfId="0" applyFont="1" applyFill="1" applyBorder="1" applyAlignment="1" applyProtection="1">
      <alignment horizontal="center" vertical="center"/>
      <protection locked="0"/>
    </xf>
    <xf numFmtId="0" fontId="30" fillId="26" borderId="48" xfId="0" applyFont="1" applyFill="1" applyBorder="1" applyAlignment="1" applyProtection="1">
      <alignment horizontal="center" vertical="center"/>
      <protection locked="0"/>
    </xf>
    <xf numFmtId="49" fontId="30" fillId="26" borderId="47" xfId="0" applyNumberFormat="1" applyFont="1" applyFill="1" applyBorder="1" applyAlignment="1" applyProtection="1">
      <alignment horizontal="left" vertical="center"/>
      <protection locked="0"/>
    </xf>
    <xf numFmtId="49" fontId="30" fillId="26" borderId="22" xfId="0" applyNumberFormat="1" applyFont="1" applyFill="1" applyBorder="1" applyAlignment="1" applyProtection="1">
      <alignment horizontal="left" vertical="center"/>
      <protection locked="0"/>
    </xf>
    <xf numFmtId="49" fontId="30" fillId="26" borderId="20" xfId="0" applyNumberFormat="1" applyFont="1" applyFill="1" applyBorder="1" applyAlignment="1" applyProtection="1">
      <alignment horizontal="left" vertical="center"/>
      <protection locked="0"/>
    </xf>
    <xf numFmtId="4" fontId="7" fillId="0" borderId="55" xfId="0" applyNumberFormat="1" applyFont="1" applyFill="1" applyBorder="1" applyAlignment="1" applyProtection="1">
      <alignment horizontal="left"/>
    </xf>
    <xf numFmtId="0" fontId="7" fillId="0" borderId="37" xfId="0" applyFont="1" applyFill="1" applyBorder="1" applyAlignment="1" applyProtection="1">
      <alignment horizontal="left"/>
    </xf>
    <xf numFmtId="0" fontId="7" fillId="0" borderId="36" xfId="0" applyFont="1" applyFill="1" applyBorder="1" applyAlignment="1" applyProtection="1">
      <alignment horizontal="left"/>
    </xf>
    <xf numFmtId="0" fontId="7" fillId="0" borderId="38" xfId="0" applyFont="1" applyFill="1" applyBorder="1" applyAlignment="1" applyProtection="1">
      <alignment horizontal="left"/>
    </xf>
    <xf numFmtId="49" fontId="30" fillId="0" borderId="47" xfId="0" applyNumberFormat="1" applyFont="1" applyFill="1" applyBorder="1" applyAlignment="1" applyProtection="1">
      <alignment horizontal="left" vertical="center"/>
    </xf>
    <xf numFmtId="49" fontId="30" fillId="0" borderId="22" xfId="0" applyNumberFormat="1" applyFont="1" applyFill="1" applyBorder="1" applyAlignment="1" applyProtection="1">
      <alignment horizontal="left" vertical="center"/>
    </xf>
    <xf numFmtId="49" fontId="30" fillId="0" borderId="20" xfId="0" applyNumberFormat="1" applyFont="1" applyFill="1" applyBorder="1" applyAlignment="1" applyProtection="1">
      <alignment horizontal="left" vertical="center"/>
    </xf>
    <xf numFmtId="0" fontId="30" fillId="0" borderId="20" xfId="0" applyFont="1" applyFill="1" applyBorder="1" applyAlignment="1" applyProtection="1">
      <alignment horizontal="left" vertical="center"/>
    </xf>
    <xf numFmtId="0" fontId="30" fillId="0" borderId="48" xfId="0" applyFont="1" applyFill="1" applyBorder="1" applyAlignment="1" applyProtection="1">
      <alignment horizontal="left" vertical="center"/>
    </xf>
    <xf numFmtId="0" fontId="30" fillId="0" borderId="42" xfId="0" applyFont="1" applyFill="1" applyBorder="1" applyAlignment="1" applyProtection="1">
      <alignment horizontal="justify" vertical="top"/>
    </xf>
    <xf numFmtId="0" fontId="30" fillId="0" borderId="60" xfId="0" applyFont="1" applyFill="1" applyBorder="1" applyAlignment="1" applyProtection="1">
      <alignment horizontal="justify" vertical="top"/>
    </xf>
    <xf numFmtId="0" fontId="30" fillId="0" borderId="43" xfId="0" applyFont="1" applyBorder="1" applyAlignment="1" applyProtection="1">
      <alignment horizontal="justify" vertical="top"/>
    </xf>
    <xf numFmtId="0" fontId="30" fillId="0" borderId="54" xfId="0" applyFont="1" applyBorder="1" applyAlignment="1" applyProtection="1">
      <alignment horizontal="justify" vertical="top"/>
    </xf>
    <xf numFmtId="0" fontId="31" fillId="0" borderId="31" xfId="0" applyFont="1" applyFill="1" applyBorder="1" applyAlignment="1" applyProtection="1">
      <alignment horizontal="center" vertical="center"/>
    </xf>
    <xf numFmtId="0" fontId="31" fillId="0" borderId="32" xfId="0" applyFont="1" applyFill="1" applyBorder="1" applyAlignment="1" applyProtection="1">
      <alignment horizontal="center" vertical="center"/>
    </xf>
    <xf numFmtId="0" fontId="31" fillId="0" borderId="33" xfId="0" applyFont="1" applyFill="1" applyBorder="1" applyAlignment="1" applyProtection="1">
      <alignment horizontal="center" vertical="center"/>
    </xf>
    <xf numFmtId="0" fontId="31" fillId="0" borderId="30"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28" xfId="0" applyFont="1" applyFill="1" applyBorder="1" applyAlignment="1" applyProtection="1">
      <alignment horizontal="center" vertical="center"/>
    </xf>
    <xf numFmtId="0" fontId="28" fillId="0" borderId="0" xfId="0" applyFont="1" applyFill="1" applyAlignment="1" applyProtection="1">
      <alignment horizontal="left"/>
    </xf>
    <xf numFmtId="0" fontId="30" fillId="24" borderId="11" xfId="0" applyFont="1" applyFill="1" applyBorder="1" applyAlignment="1" applyProtection="1">
      <alignment horizontal="left" wrapText="1"/>
    </xf>
    <xf numFmtId="0" fontId="30" fillId="24" borderId="12" xfId="0" applyFont="1" applyFill="1" applyBorder="1" applyAlignment="1" applyProtection="1">
      <alignment horizontal="left" wrapText="1"/>
    </xf>
    <xf numFmtId="0" fontId="30" fillId="24" borderId="13" xfId="0" applyFont="1" applyFill="1" applyBorder="1" applyAlignment="1" applyProtection="1">
      <alignment horizontal="left" wrapText="1"/>
    </xf>
    <xf numFmtId="0" fontId="30" fillId="24" borderId="14" xfId="0" applyFont="1" applyFill="1" applyBorder="1" applyAlignment="1" applyProtection="1">
      <alignment horizontal="left" wrapText="1"/>
    </xf>
    <xf numFmtId="0" fontId="30" fillId="24" borderId="0" xfId="0" applyFont="1" applyFill="1" applyBorder="1" applyAlignment="1" applyProtection="1">
      <alignment horizontal="left" wrapText="1"/>
    </xf>
    <xf numFmtId="0" fontId="30" fillId="24" borderId="15" xfId="0" applyFont="1" applyFill="1" applyBorder="1" applyAlignment="1" applyProtection="1">
      <alignment horizontal="left" wrapText="1"/>
    </xf>
    <xf numFmtId="0" fontId="30" fillId="24" borderId="17" xfId="0" applyFont="1" applyFill="1" applyBorder="1" applyAlignment="1" applyProtection="1">
      <alignment horizontal="left" wrapText="1"/>
    </xf>
    <xf numFmtId="0" fontId="30" fillId="24" borderId="55" xfId="0" applyFont="1" applyFill="1" applyBorder="1" applyAlignment="1" applyProtection="1">
      <alignment horizontal="left" wrapText="1"/>
    </xf>
    <xf numFmtId="0" fontId="30" fillId="24" borderId="18" xfId="0" applyFont="1" applyFill="1" applyBorder="1" applyAlignment="1" applyProtection="1">
      <alignment horizontal="left" wrapText="1"/>
    </xf>
    <xf numFmtId="0" fontId="30" fillId="0" borderId="12" xfId="0" applyFont="1" applyFill="1" applyBorder="1" applyAlignment="1" applyProtection="1">
      <alignment horizontal="left" wrapText="1"/>
    </xf>
    <xf numFmtId="0" fontId="32" fillId="0" borderId="20" xfId="0" applyFont="1" applyFill="1" applyBorder="1" applyAlignment="1" applyProtection="1">
      <alignment horizontal="center" vertical="center" wrapText="1"/>
    </xf>
    <xf numFmtId="0" fontId="32" fillId="0" borderId="20" xfId="0" applyFont="1" applyFill="1" applyBorder="1" applyAlignment="1" applyProtection="1">
      <alignment horizontal="left" vertical="center" wrapText="1"/>
    </xf>
    <xf numFmtId="0" fontId="30" fillId="26" borderId="21" xfId="0" applyFont="1" applyFill="1" applyBorder="1" applyAlignment="1" applyProtection="1">
      <alignment vertical="top"/>
      <protection locked="0"/>
    </xf>
    <xf numFmtId="0" fontId="30" fillId="26" borderId="34" xfId="0" applyFont="1" applyFill="1" applyBorder="1" applyAlignment="1" applyProtection="1">
      <alignment vertical="top"/>
      <protection locked="0"/>
    </xf>
    <xf numFmtId="0" fontId="30" fillId="26" borderId="22" xfId="0" applyFont="1" applyFill="1" applyBorder="1" applyAlignment="1" applyProtection="1">
      <alignment vertical="top"/>
      <protection locked="0"/>
    </xf>
    <xf numFmtId="0" fontId="7" fillId="0" borderId="0" xfId="0" applyFont="1" applyFill="1" applyAlignment="1" applyProtection="1">
      <alignment horizontal="left"/>
    </xf>
    <xf numFmtId="4" fontId="6" fillId="0" borderId="0" xfId="0" applyNumberFormat="1" applyFont="1" applyFill="1" applyBorder="1" applyAlignment="1" applyProtection="1">
      <alignment horizontal="left"/>
    </xf>
    <xf numFmtId="0" fontId="6" fillId="0" borderId="0" xfId="0" applyFont="1" applyFill="1" applyBorder="1" applyAlignment="1" applyProtection="1">
      <alignment horizontal="left" wrapText="1"/>
    </xf>
    <xf numFmtId="0" fontId="7" fillId="0" borderId="0" xfId="0" applyFont="1" applyFill="1" applyBorder="1" applyAlignment="1" applyProtection="1">
      <alignment horizontal="right"/>
    </xf>
    <xf numFmtId="8" fontId="30" fillId="0" borderId="22" xfId="0" applyNumberFormat="1" applyFont="1" applyFill="1" applyBorder="1" applyAlignment="1" applyProtection="1">
      <alignment horizontal="right" vertical="center"/>
    </xf>
    <xf numFmtId="8" fontId="30" fillId="0" borderId="20" xfId="0" applyNumberFormat="1" applyFont="1" applyFill="1" applyBorder="1" applyAlignment="1" applyProtection="1">
      <alignment horizontal="right" vertical="center"/>
    </xf>
    <xf numFmtId="0" fontId="32" fillId="0" borderId="31" xfId="0" applyFont="1" applyFill="1" applyBorder="1" applyAlignment="1" applyProtection="1">
      <alignment horizontal="center" vertical="center"/>
    </xf>
    <xf numFmtId="0" fontId="32" fillId="0" borderId="33" xfId="0" applyFont="1" applyFill="1" applyBorder="1" applyAlignment="1" applyProtection="1">
      <alignment horizontal="center" vertical="center"/>
    </xf>
    <xf numFmtId="0" fontId="29" fillId="0" borderId="30" xfId="0" applyFont="1" applyFill="1" applyBorder="1" applyAlignment="1" applyProtection="1">
      <alignment horizontal="right" vertical="center"/>
    </xf>
    <xf numFmtId="0" fontId="29" fillId="0" borderId="10" xfId="0" applyFont="1" applyFill="1" applyBorder="1" applyAlignment="1" applyProtection="1">
      <alignment horizontal="right" vertical="center"/>
    </xf>
    <xf numFmtId="0" fontId="29" fillId="0" borderId="22" xfId="0" applyFont="1" applyFill="1" applyBorder="1" applyAlignment="1" applyProtection="1">
      <alignment horizontal="right" vertical="center"/>
    </xf>
    <xf numFmtId="0" fontId="10" fillId="0" borderId="0" xfId="0" applyFont="1" applyFill="1" applyBorder="1" applyAlignment="1" applyProtection="1">
      <alignment horizontal="left"/>
    </xf>
    <xf numFmtId="0" fontId="6" fillId="0" borderId="0" xfId="0" applyFont="1" applyFill="1" applyBorder="1" applyAlignment="1" applyProtection="1">
      <alignment horizontal="justify" wrapText="1"/>
    </xf>
    <xf numFmtId="0" fontId="6" fillId="0" borderId="0" xfId="0" applyFont="1" applyAlignment="1" applyProtection="1">
      <alignment horizontal="justify" wrapText="1"/>
    </xf>
    <xf numFmtId="0" fontId="0" fillId="0" borderId="0" xfId="0" applyAlignment="1">
      <alignment horizontal="justify" wrapText="1"/>
    </xf>
    <xf numFmtId="0" fontId="29" fillId="0" borderId="30" xfId="0" applyFont="1" applyFill="1" applyBorder="1" applyAlignment="1" applyProtection="1">
      <alignment horizontal="right" vertical="top"/>
    </xf>
    <xf numFmtId="0" fontId="29" fillId="0" borderId="10" xfId="0" applyFont="1" applyFill="1" applyBorder="1" applyAlignment="1" applyProtection="1">
      <alignment horizontal="right" vertical="top"/>
    </xf>
    <xf numFmtId="0" fontId="29" fillId="0" borderId="28" xfId="0" applyFont="1" applyFill="1" applyBorder="1" applyAlignment="1" applyProtection="1">
      <alignment horizontal="right" vertical="top"/>
    </xf>
    <xf numFmtId="0" fontId="33" fillId="0" borderId="0" xfId="0" applyFont="1" applyFill="1" applyBorder="1" applyAlignment="1" applyProtection="1">
      <alignment horizontal="left" wrapText="1"/>
    </xf>
    <xf numFmtId="0" fontId="37" fillId="0" borderId="0" xfId="0" applyFont="1" applyFill="1" applyAlignment="1" applyProtection="1">
      <alignment horizontal="left" wrapText="1"/>
    </xf>
    <xf numFmtId="0" fontId="30" fillId="0" borderId="0" xfId="0" applyFont="1" applyFill="1" applyAlignment="1" applyProtection="1">
      <alignment horizontal="left" wrapText="1"/>
    </xf>
    <xf numFmtId="0" fontId="6" fillId="0" borderId="0" xfId="0" applyFont="1" applyFill="1" applyAlignment="1" applyProtection="1">
      <alignment horizontal="left" wrapText="1"/>
    </xf>
    <xf numFmtId="0" fontId="29" fillId="0" borderId="21" xfId="0" applyFont="1" applyFill="1" applyBorder="1" applyAlignment="1" applyProtection="1">
      <alignment horizontal="right" vertical="top"/>
    </xf>
    <xf numFmtId="0" fontId="29" fillId="0" borderId="34" xfId="0" applyFont="1" applyFill="1" applyBorder="1" applyAlignment="1" applyProtection="1">
      <alignment horizontal="right" vertical="top"/>
    </xf>
    <xf numFmtId="0" fontId="29" fillId="0" borderId="22" xfId="0" applyFont="1" applyFill="1" applyBorder="1" applyAlignment="1" applyProtection="1">
      <alignment horizontal="right" vertical="top"/>
    </xf>
    <xf numFmtId="0" fontId="48" fillId="0" borderId="0" xfId="0" applyFont="1" applyAlignment="1"/>
    <xf numFmtId="0" fontId="34" fillId="0" borderId="0" xfId="0" applyFont="1" applyAlignment="1" applyProtection="1">
      <alignment horizontal="left" wrapText="1"/>
    </xf>
    <xf numFmtId="0" fontId="29" fillId="0" borderId="37" xfId="0" applyFont="1" applyFill="1" applyBorder="1" applyAlignment="1" applyProtection="1">
      <alignment horizontal="center" vertical="distributed"/>
    </xf>
    <xf numFmtId="0" fontId="29" fillId="0" borderId="36" xfId="0" applyFont="1" applyFill="1" applyBorder="1" applyAlignment="1" applyProtection="1">
      <alignment horizontal="center" vertical="distributed"/>
    </xf>
    <xf numFmtId="0" fontId="29" fillId="0" borderId="38" xfId="0" applyFont="1" applyFill="1" applyBorder="1" applyAlignment="1" applyProtection="1">
      <alignment horizontal="center" vertical="distributed"/>
    </xf>
    <xf numFmtId="166" fontId="7" fillId="0" borderId="25" xfId="0" applyNumberFormat="1" applyFont="1" applyFill="1" applyBorder="1" applyAlignment="1" applyProtection="1">
      <alignment horizontal="center" vertical="top" wrapText="1"/>
    </xf>
    <xf numFmtId="166" fontId="7" fillId="0" borderId="26" xfId="0" applyNumberFormat="1" applyFont="1" applyFill="1" applyBorder="1" applyAlignment="1" applyProtection="1">
      <alignment horizontal="center" vertical="top" wrapText="1"/>
    </xf>
    <xf numFmtId="0" fontId="7" fillId="0" borderId="25" xfId="0" applyFont="1" applyFill="1" applyBorder="1" applyAlignment="1" applyProtection="1">
      <alignment horizontal="center" vertical="top" wrapText="1"/>
    </xf>
    <xf numFmtId="0" fontId="7" fillId="0" borderId="26" xfId="0" applyFont="1" applyFill="1" applyBorder="1" applyAlignment="1" applyProtection="1">
      <alignment horizontal="center" vertical="top" wrapText="1"/>
    </xf>
    <xf numFmtId="0" fontId="7" fillId="0" borderId="31" xfId="0" applyFont="1" applyFill="1" applyBorder="1" applyAlignment="1" applyProtection="1">
      <alignment horizontal="center" vertical="top" wrapText="1"/>
    </xf>
    <xf numFmtId="0" fontId="7" fillId="0" borderId="30" xfId="0" applyFont="1" applyFill="1" applyBorder="1" applyAlignment="1" applyProtection="1">
      <alignment horizontal="center" vertical="top" wrapText="1"/>
    </xf>
    <xf numFmtId="0" fontId="7" fillId="0" borderId="0" xfId="0" applyFont="1" applyFill="1" applyAlignment="1" applyProtection="1">
      <alignment horizontal="right"/>
    </xf>
    <xf numFmtId="0" fontId="0" fillId="0" borderId="0" xfId="0" applyAlignment="1"/>
    <xf numFmtId="0" fontId="29" fillId="27" borderId="21" xfId="0" applyFont="1" applyFill="1" applyBorder="1" applyAlignment="1">
      <alignment horizontal="left" vertical="center"/>
    </xf>
    <xf numFmtId="0" fontId="29" fillId="27" borderId="34" xfId="0" applyFont="1" applyFill="1" applyBorder="1" applyAlignment="1">
      <alignment horizontal="left" vertical="center"/>
    </xf>
    <xf numFmtId="0" fontId="29" fillId="27" borderId="22" xfId="0" applyFont="1" applyFill="1" applyBorder="1" applyAlignment="1">
      <alignment horizontal="left" vertical="center"/>
    </xf>
    <xf numFmtId="0" fontId="57" fillId="28" borderId="31" xfId="0" applyFont="1" applyFill="1" applyBorder="1" applyAlignment="1">
      <alignment vertical="center" wrapText="1"/>
    </xf>
    <xf numFmtId="0" fontId="57" fillId="28" borderId="32" xfId="0" applyFont="1" applyFill="1" applyBorder="1" applyAlignment="1">
      <alignment vertical="center" wrapText="1"/>
    </xf>
    <xf numFmtId="0" fontId="57" fillId="28" borderId="33" xfId="0" applyFont="1" applyFill="1" applyBorder="1" applyAlignment="1">
      <alignment vertical="center" wrapText="1"/>
    </xf>
    <xf numFmtId="0" fontId="6" fillId="28" borderId="31" xfId="0" applyFont="1" applyFill="1" applyBorder="1" applyAlignment="1">
      <alignment horizontal="center" vertical="center" wrapText="1"/>
    </xf>
    <xf numFmtId="0" fontId="6" fillId="28" borderId="32" xfId="0" applyFont="1" applyFill="1" applyBorder="1" applyAlignment="1">
      <alignment horizontal="center" vertical="center" wrapText="1"/>
    </xf>
    <xf numFmtId="0" fontId="6" fillId="28" borderId="33" xfId="0" applyFont="1" applyFill="1" applyBorder="1" applyAlignment="1">
      <alignment horizontal="center" vertical="center" wrapText="1"/>
    </xf>
    <xf numFmtId="0" fontId="29" fillId="0" borderId="31" xfId="0" applyFont="1" applyBorder="1" applyAlignment="1">
      <alignment vertical="center" wrapText="1"/>
    </xf>
    <xf numFmtId="0" fontId="29" fillId="0" borderId="73" xfId="0" applyFont="1" applyBorder="1" applyAlignment="1">
      <alignment vertical="center" wrapText="1"/>
    </xf>
    <xf numFmtId="0" fontId="6" fillId="0" borderId="32"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9" xfId="0" applyFont="1" applyBorder="1" applyAlignment="1">
      <alignment horizontal="left" vertical="center" wrapText="1"/>
    </xf>
    <xf numFmtId="0" fontId="6" fillId="0" borderId="30" xfId="0" applyFont="1" applyBorder="1" applyAlignment="1">
      <alignment horizontal="left" vertical="center" wrapText="1"/>
    </xf>
    <xf numFmtId="0" fontId="6" fillId="0" borderId="0" xfId="0" applyFont="1" applyAlignment="1">
      <alignment horizontal="center" vertical="center" shrinkToFit="1"/>
    </xf>
    <xf numFmtId="0" fontId="29" fillId="0" borderId="30" xfId="0" applyFont="1" applyBorder="1" applyAlignment="1">
      <alignment vertical="center" wrapText="1"/>
    </xf>
    <xf numFmtId="0" fontId="29" fillId="0" borderId="21" xfId="0" applyFont="1" applyBorder="1" applyAlignment="1">
      <alignment vertical="center" wrapText="1"/>
    </xf>
    <xf numFmtId="0" fontId="29" fillId="0" borderId="34" xfId="0" applyFont="1" applyBorder="1" applyAlignment="1">
      <alignment vertical="center" wrapText="1"/>
    </xf>
    <xf numFmtId="0" fontId="29" fillId="0" borderId="22" xfId="0" applyFont="1" applyBorder="1" applyAlignment="1">
      <alignment vertical="center" wrapText="1"/>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76" xfId="0" applyFont="1" applyBorder="1" applyAlignment="1">
      <alignment vertical="center" wrapText="1"/>
    </xf>
    <xf numFmtId="0" fontId="29" fillId="0" borderId="78" xfId="0" applyFont="1" applyBorder="1" applyAlignment="1">
      <alignment vertical="center" wrapText="1"/>
    </xf>
    <xf numFmtId="0" fontId="29" fillId="0" borderId="74" xfId="0" applyFont="1" applyBorder="1" applyAlignment="1">
      <alignment vertical="center" wrapText="1"/>
    </xf>
    <xf numFmtId="0" fontId="29" fillId="0" borderId="23" xfId="0" applyFont="1" applyBorder="1" applyAlignment="1">
      <alignment vertical="center" wrapText="1"/>
    </xf>
    <xf numFmtId="0" fontId="29" fillId="0" borderId="0" xfId="0" applyFont="1" applyAlignment="1">
      <alignment vertical="center" wrapText="1"/>
    </xf>
    <xf numFmtId="0" fontId="29" fillId="0" borderId="98" xfId="0" applyFont="1" applyBorder="1" applyAlignment="1">
      <alignment vertical="center" wrapText="1"/>
    </xf>
    <xf numFmtId="0" fontId="6" fillId="0" borderId="76" xfId="0" applyFont="1" applyBorder="1" applyAlignment="1">
      <alignment horizontal="left" vertical="center" wrapText="1"/>
    </xf>
    <xf numFmtId="0" fontId="6" fillId="0" borderId="78" xfId="0" applyFont="1" applyBorder="1" applyAlignment="1">
      <alignment horizontal="left" vertical="center" wrapText="1"/>
    </xf>
    <xf numFmtId="0" fontId="6" fillId="0" borderId="74" xfId="0" applyFont="1" applyBorder="1" applyAlignment="1">
      <alignment horizontal="left" vertical="center" wrapText="1"/>
    </xf>
    <xf numFmtId="0" fontId="29" fillId="0" borderId="10" xfId="0" applyFont="1" applyBorder="1" applyAlignment="1">
      <alignment vertical="center" wrapText="1"/>
    </xf>
    <xf numFmtId="0" fontId="7" fillId="0" borderId="0" xfId="0" applyFont="1" applyAlignment="1">
      <alignment horizontal="center" wrapText="1"/>
    </xf>
    <xf numFmtId="0" fontId="33" fillId="0" borderId="0" xfId="0" applyFont="1" applyAlignment="1">
      <alignment horizontal="left"/>
    </xf>
    <xf numFmtId="0" fontId="6" fillId="0" borderId="0" xfId="0" applyFont="1" applyAlignment="1">
      <alignment horizontal="center"/>
    </xf>
    <xf numFmtId="0" fontId="0" fillId="0" borderId="0" xfId="0" applyAlignment="1">
      <alignment horizontal="center"/>
    </xf>
    <xf numFmtId="172" fontId="6" fillId="0" borderId="0" xfId="0" applyNumberFormat="1" applyFont="1" applyAlignment="1">
      <alignment horizontal="center" vertical="top"/>
    </xf>
    <xf numFmtId="0" fontId="30" fillId="0" borderId="0" xfId="0" applyFont="1" applyAlignment="1">
      <alignment horizontal="left"/>
    </xf>
    <xf numFmtId="0" fontId="57" fillId="0" borderId="0" xfId="0" applyFont="1" applyAlignment="1">
      <alignment horizontal="left"/>
    </xf>
    <xf numFmtId="0" fontId="34" fillId="0" borderId="0" xfId="0" applyFont="1" applyAlignment="1">
      <alignment horizontal="center"/>
    </xf>
    <xf numFmtId="172" fontId="34" fillId="0" borderId="0" xfId="0" applyNumberFormat="1" applyFont="1" applyAlignment="1">
      <alignment horizontal="center" vertical="top"/>
    </xf>
    <xf numFmtId="0" fontId="57" fillId="0" borderId="10" xfId="0" applyFont="1" applyBorder="1" applyAlignment="1">
      <alignment horizontal="center"/>
    </xf>
    <xf numFmtId="3" fontId="34" fillId="0" borderId="10" xfId="0" applyNumberFormat="1" applyFont="1" applyBorder="1" applyAlignment="1">
      <alignment horizontal="center"/>
    </xf>
    <xf numFmtId="0" fontId="57" fillId="0" borderId="28" xfId="0" applyFont="1" applyBorder="1" applyAlignment="1">
      <alignment horizontal="center"/>
    </xf>
    <xf numFmtId="3" fontId="34" fillId="31" borderId="10" xfId="0" applyNumberFormat="1" applyFont="1" applyFill="1" applyBorder="1" applyAlignment="1">
      <alignment horizontal="center"/>
    </xf>
    <xf numFmtId="3" fontId="34" fillId="0" borderId="0" xfId="0" applyNumberFormat="1" applyFont="1" applyAlignment="1">
      <alignment horizontal="center"/>
    </xf>
    <xf numFmtId="4" fontId="34" fillId="32" borderId="0" xfId="0" applyNumberFormat="1" applyFont="1" applyFill="1" applyAlignment="1">
      <alignment horizontal="center"/>
    </xf>
    <xf numFmtId="4" fontId="34" fillId="33" borderId="24" xfId="0" applyNumberFormat="1" applyFont="1" applyFill="1" applyBorder="1" applyAlignment="1">
      <alignment horizontal="center"/>
    </xf>
    <xf numFmtId="2" fontId="34" fillId="32" borderId="0" xfId="0" applyNumberFormat="1" applyFont="1" applyFill="1" applyAlignment="1">
      <alignment horizontal="center"/>
    </xf>
    <xf numFmtId="0" fontId="34" fillId="0" borderId="24" xfId="0" applyFont="1" applyBorder="1" applyAlignment="1">
      <alignment horizontal="center"/>
    </xf>
    <xf numFmtId="4" fontId="34" fillId="0" borderId="24" xfId="0" applyNumberFormat="1" applyFont="1" applyBorder="1" applyAlignment="1">
      <alignment horizontal="center"/>
    </xf>
    <xf numFmtId="3" fontId="34" fillId="0" borderId="33" xfId="0" applyNumberFormat="1" applyFont="1" applyBorder="1" applyAlignment="1">
      <alignment horizontal="center"/>
    </xf>
    <xf numFmtId="3" fontId="6" fillId="0" borderId="0" xfId="0" applyNumberFormat="1" applyFont="1"/>
    <xf numFmtId="3" fontId="34" fillId="0" borderId="24" xfId="0" applyNumberFormat="1" applyFont="1" applyBorder="1" applyAlignment="1">
      <alignment horizontal="center"/>
    </xf>
    <xf numFmtId="18" fontId="34" fillId="0" borderId="0" xfId="0" applyNumberFormat="1" applyFont="1" applyAlignment="1">
      <alignment horizontal="center"/>
    </xf>
    <xf numFmtId="173" fontId="34" fillId="0" borderId="0" xfId="0" applyNumberFormat="1" applyFont="1" applyAlignment="1">
      <alignment horizontal="center"/>
    </xf>
    <xf numFmtId="173" fontId="34" fillId="0" borderId="24" xfId="0" applyNumberFormat="1" applyFont="1" applyBorder="1" applyAlignment="1">
      <alignment horizontal="center"/>
    </xf>
    <xf numFmtId="3" fontId="57" fillId="0" borderId="10" xfId="0" applyNumberFormat="1" applyFont="1" applyBorder="1" applyAlignment="1">
      <alignment horizontal="center"/>
    </xf>
    <xf numFmtId="2" fontId="34" fillId="0" borderId="0" xfId="0" applyNumberFormat="1" applyFont="1" applyAlignment="1">
      <alignment horizontal="center"/>
    </xf>
    <xf numFmtId="0" fontId="57" fillId="0" borderId="0" xfId="0" applyFont="1" applyAlignment="1">
      <alignment horizontal="center"/>
    </xf>
    <xf numFmtId="0" fontId="57" fillId="0" borderId="10" xfId="0" applyFont="1" applyBorder="1" applyAlignment="1">
      <alignment horizontal="left"/>
    </xf>
    <xf numFmtId="0" fontId="34" fillId="0" borderId="10" xfId="0" applyFont="1" applyBorder="1" applyAlignment="1">
      <alignment horizontal="center"/>
    </xf>
    <xf numFmtId="4" fontId="34" fillId="33" borderId="0" xfId="0" applyNumberFormat="1" applyFont="1" applyFill="1" applyAlignment="1">
      <alignment horizontal="center"/>
    </xf>
    <xf numFmtId="0" fontId="34" fillId="0" borderId="0" xfId="0" applyFont="1" applyAlignment="1">
      <alignment horizontal="left"/>
    </xf>
  </cellXfs>
  <cellStyles count="62">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3 2" xfId="49" xr:uid="{00000000-0005-0000-0000-000020000000}"/>
    <cellStyle name="Heading 3 3" xfId="56" xr:uid="{00000000-0005-0000-0000-000021000000}"/>
    <cellStyle name="Heading 3 4" xfId="57" xr:uid="{00000000-0005-0000-0000-000022000000}"/>
    <cellStyle name="Heading 3 5" xfId="58" xr:uid="{00000000-0005-0000-0000-000023000000}"/>
    <cellStyle name="Heading 4" xfId="34" xr:uid="{00000000-0005-0000-0000-000024000000}"/>
    <cellStyle name="Input" xfId="35" xr:uid="{00000000-0005-0000-0000-000025000000}"/>
    <cellStyle name="Link" xfId="46" builtinId="8"/>
    <cellStyle name="Linked Cell" xfId="36" xr:uid="{00000000-0005-0000-0000-000027000000}"/>
    <cellStyle name="Neutral 2" xfId="37" xr:uid="{00000000-0005-0000-0000-000028000000}"/>
    <cellStyle name="Note" xfId="38" xr:uid="{00000000-0005-0000-0000-000029000000}"/>
    <cellStyle name="Output" xfId="39" xr:uid="{00000000-0005-0000-0000-00002A000000}"/>
    <cellStyle name="Prozent" xfId="60" builtinId="5"/>
    <cellStyle name="Prozent 2" xfId="41" xr:uid="{00000000-0005-0000-0000-00002C000000}"/>
    <cellStyle name="Prozent 2 2" xfId="52" xr:uid="{00000000-0005-0000-0000-00002D000000}"/>
    <cellStyle name="Prozent 2 3" xfId="54" xr:uid="{00000000-0005-0000-0000-00002E000000}"/>
    <cellStyle name="Prozent 2 4" xfId="50" xr:uid="{00000000-0005-0000-0000-00002F000000}"/>
    <cellStyle name="Prozent 3" xfId="40" xr:uid="{00000000-0005-0000-0000-000030000000}"/>
    <cellStyle name="Standard" xfId="0" builtinId="0"/>
    <cellStyle name="Standard 2" xfId="42" xr:uid="{00000000-0005-0000-0000-000032000000}"/>
    <cellStyle name="Standard 2 2" xfId="47" xr:uid="{00000000-0005-0000-0000-000033000000}"/>
    <cellStyle name="Standard 3" xfId="1" xr:uid="{00000000-0005-0000-0000-000034000000}"/>
    <cellStyle name="Standard 4" xfId="48" xr:uid="{00000000-0005-0000-0000-000035000000}"/>
    <cellStyle name="Standard 4 2" xfId="53" xr:uid="{00000000-0005-0000-0000-000036000000}"/>
    <cellStyle name="Standard 4 3" xfId="55" xr:uid="{00000000-0005-0000-0000-000037000000}"/>
    <cellStyle name="Standard 4 4" xfId="51" xr:uid="{00000000-0005-0000-0000-000038000000}"/>
    <cellStyle name="Standard 5" xfId="59" xr:uid="{00000000-0005-0000-0000-000039000000}"/>
    <cellStyle name="Title" xfId="43" xr:uid="{00000000-0005-0000-0000-00003A000000}"/>
    <cellStyle name="Total" xfId="44" xr:uid="{00000000-0005-0000-0000-00003B000000}"/>
    <cellStyle name="Währung" xfId="61" builtinId="4"/>
    <cellStyle name="Warning Text" xfId="45" xr:uid="{00000000-0005-0000-0000-00003D000000}"/>
  </cellStyles>
  <dxfs count="33">
    <dxf>
      <font>
        <condense val="0"/>
        <extend val="0"/>
        <color rgb="FF99CCFF"/>
      </font>
    </dxf>
    <dxf>
      <font>
        <condense val="0"/>
        <extend val="0"/>
        <color rgb="FFFFFFFF"/>
      </font>
    </dxf>
    <dxf>
      <font>
        <condense val="0"/>
        <extend val="0"/>
        <color rgb="FF99CCFF"/>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ndense val="0"/>
        <extend val="0"/>
        <color indexed="9"/>
      </font>
    </dxf>
    <dxf>
      <font>
        <color theme="0"/>
      </font>
    </dxf>
    <dxf>
      <font>
        <condense val="0"/>
        <extend val="0"/>
        <color indexed="42"/>
      </font>
    </dxf>
    <dxf>
      <font>
        <condense val="0"/>
        <extend val="0"/>
        <color indexed="9"/>
      </font>
    </dxf>
  </dxfs>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5"/>
  <sheetViews>
    <sheetView tabSelected="1" workbookViewId="0">
      <selection activeCell="A35" sqref="A35"/>
    </sheetView>
  </sheetViews>
  <sheetFormatPr baseColWidth="10" defaultRowHeight="15" x14ac:dyDescent="0.25"/>
  <cols>
    <col min="1" max="1" width="86" customWidth="1"/>
  </cols>
  <sheetData>
    <row r="1" spans="1:1" ht="30" x14ac:dyDescent="0.25">
      <c r="A1" s="304" t="s">
        <v>358</v>
      </c>
    </row>
    <row r="2" spans="1:1" x14ac:dyDescent="0.25">
      <c r="A2" s="301"/>
    </row>
    <row r="3" spans="1:1" ht="45" x14ac:dyDescent="0.25">
      <c r="A3" s="301" t="s">
        <v>275</v>
      </c>
    </row>
    <row r="4" spans="1:1" x14ac:dyDescent="0.25">
      <c r="A4" s="301"/>
    </row>
    <row r="5" spans="1:1" ht="30" x14ac:dyDescent="0.25">
      <c r="A5" s="304" t="s">
        <v>359</v>
      </c>
    </row>
    <row r="7" spans="1:1" x14ac:dyDescent="0.25">
      <c r="A7" t="s">
        <v>360</v>
      </c>
    </row>
    <row r="9" spans="1:1" ht="15.75" x14ac:dyDescent="0.25">
      <c r="A9" s="300" t="s">
        <v>258</v>
      </c>
    </row>
    <row r="10" spans="1:1" ht="47.25" customHeight="1" x14ac:dyDescent="0.25">
      <c r="A10" s="301" t="s">
        <v>362</v>
      </c>
    </row>
    <row r="11" spans="1:1" ht="23.25" customHeight="1" x14ac:dyDescent="0.25">
      <c r="A11" s="300" t="s">
        <v>357</v>
      </c>
    </row>
    <row r="12" spans="1:1" ht="41.25" customHeight="1" x14ac:dyDescent="0.25">
      <c r="A12" s="301" t="s">
        <v>363</v>
      </c>
    </row>
    <row r="13" spans="1:1" ht="15.75" x14ac:dyDescent="0.25">
      <c r="A13" s="300" t="s">
        <v>259</v>
      </c>
    </row>
    <row r="14" spans="1:1" ht="83.25" customHeight="1" x14ac:dyDescent="0.25">
      <c r="A14" s="301" t="s">
        <v>368</v>
      </c>
    </row>
    <row r="15" spans="1:1" ht="15.75" x14ac:dyDescent="0.25">
      <c r="A15" s="300" t="s">
        <v>260</v>
      </c>
    </row>
    <row r="16" spans="1:1" ht="170.25" customHeight="1" x14ac:dyDescent="0.25">
      <c r="A16" s="301" t="s">
        <v>375</v>
      </c>
    </row>
    <row r="17" spans="1:5" ht="21" customHeight="1" x14ac:dyDescent="0.25">
      <c r="A17" s="300" t="s">
        <v>261</v>
      </c>
    </row>
    <row r="18" spans="1:5" ht="49.5" customHeight="1" x14ac:dyDescent="0.25">
      <c r="A18" s="301" t="s">
        <v>262</v>
      </c>
    </row>
    <row r="19" spans="1:5" ht="18" customHeight="1" x14ac:dyDescent="0.25">
      <c r="A19" s="301" t="s">
        <v>263</v>
      </c>
    </row>
    <row r="20" spans="1:5" ht="18" customHeight="1" x14ac:dyDescent="0.25">
      <c r="A20" s="300" t="s">
        <v>264</v>
      </c>
    </row>
    <row r="21" spans="1:5" ht="29.25" customHeight="1" x14ac:dyDescent="0.25">
      <c r="A21" s="301" t="s">
        <v>265</v>
      </c>
    </row>
    <row r="22" spans="1:5" ht="16.5" customHeight="1" x14ac:dyDescent="0.25">
      <c r="A22" s="300" t="s">
        <v>266</v>
      </c>
    </row>
    <row r="23" spans="1:5" ht="69" customHeight="1" x14ac:dyDescent="0.25">
      <c r="A23" s="301" t="s">
        <v>376</v>
      </c>
      <c r="E23" s="302"/>
    </row>
    <row r="24" spans="1:5" ht="27" customHeight="1" x14ac:dyDescent="0.25">
      <c r="A24" s="300" t="s">
        <v>267</v>
      </c>
      <c r="E24" s="302"/>
    </row>
    <row r="25" spans="1:5" ht="29.25" customHeight="1" x14ac:dyDescent="0.25">
      <c r="A25" s="301" t="s">
        <v>268</v>
      </c>
    </row>
    <row r="26" spans="1:5" ht="21" customHeight="1" x14ac:dyDescent="0.25">
      <c r="A26" s="300" t="s">
        <v>269</v>
      </c>
    </row>
    <row r="27" spans="1:5" ht="65.25" customHeight="1" x14ac:dyDescent="0.25">
      <c r="A27" s="301" t="s">
        <v>369</v>
      </c>
    </row>
    <row r="28" spans="1:5" ht="17.25" customHeight="1" x14ac:dyDescent="0.25">
      <c r="A28" s="300" t="s">
        <v>181</v>
      </c>
    </row>
    <row r="29" spans="1:5" x14ac:dyDescent="0.25">
      <c r="A29" s="301" t="s">
        <v>270</v>
      </c>
    </row>
    <row r="30" spans="1:5" x14ac:dyDescent="0.25">
      <c r="A30" s="303" t="s">
        <v>271</v>
      </c>
    </row>
    <row r="31" spans="1:5" ht="18" customHeight="1" x14ac:dyDescent="0.25">
      <c r="A31" s="301" t="s">
        <v>272</v>
      </c>
    </row>
    <row r="32" spans="1:5" ht="21.75" customHeight="1" x14ac:dyDescent="0.25">
      <c r="A32" s="300" t="s">
        <v>273</v>
      </c>
    </row>
    <row r="33" spans="1:1" ht="21" customHeight="1" x14ac:dyDescent="0.25">
      <c r="A33" s="301" t="s">
        <v>274</v>
      </c>
    </row>
    <row r="34" spans="1:1" ht="21" customHeight="1" x14ac:dyDescent="0.25">
      <c r="A34" s="304"/>
    </row>
    <row r="35" spans="1:1" x14ac:dyDescent="0.25">
      <c r="A35" t="str">
        <f>Titelblatt!K44</f>
        <v>Version vom 07.04.2025</v>
      </c>
    </row>
  </sheetData>
  <sheetProtection algorithmName="SHA-512" hashValue="dq1+WIbVKflAU3DmH4SzIvmxg4f36quf3l6opxgC2Mw1QDI5yJ3MGF9sZO/7UfaBxUbIYNf25vXJefvklt0Txg==" saltValue="iBVSY8ONZbOLu+58vXi5YQ==" spinCount="100000" sheet="1" objects="1" scenarios="1"/>
  <hyperlinks>
    <hyperlink ref="A13" location="Kostenstruktur!A1" display="Kostenstruktur" xr:uid="{00000000-0004-0000-0000-000001000000}"/>
    <hyperlink ref="A15" location="Personal!A1" display="Personal" xr:uid="{00000000-0004-0000-0000-000002000000}"/>
    <hyperlink ref="A17" location="'sonstige Betriebskosten'!A1" display="Sons. Betr-Kosten" xr:uid="{00000000-0004-0000-0000-000003000000}"/>
    <hyperlink ref="A20" location="'Forschungs-Fremdleistungen'!Druckbereich" display="FuE-FL" xr:uid="{00000000-0004-0000-0000-000004000000}"/>
    <hyperlink ref="A22" location="Ausrüstung!A1" display="Ausrüstung" xr:uid="{00000000-0004-0000-0000-000005000000}"/>
    <hyperlink ref="A24" location="Dienstleistungsaufträge!A1" display="DL-Aufträge" xr:uid="{00000000-0004-0000-0000-000006000000}"/>
    <hyperlink ref="A26" location="Sekundär!A1" display="Sekundär" xr:uid="{00000000-0004-0000-0000-000007000000}"/>
    <hyperlink ref="A28" location="Gemeinkosten!A1" display="Gemeinkosten" xr:uid="{00000000-0004-0000-0000-000008000000}"/>
    <hyperlink ref="A30" location="'Ermittlung Personalkosten'!A1" display="Ermittlung Personalkosten" xr:uid="{00000000-0004-0000-0000-000009000000}"/>
    <hyperlink ref="A32" location="Stundensätze!A1" display="Stundensätze" xr:uid="{00000000-0004-0000-0000-00000A000000}"/>
    <hyperlink ref="A9" location="Titelblatt!A1" display="Titelblatt" xr:uid="{00000000-0004-0000-0000-000000000000}"/>
    <hyperlink ref="A11" location="'Online-Ausfüllhilfe'!A1" display="Online-Ausfüllhilfe" xr:uid="{1D311769-B19D-42AC-9CE0-47B161F1E4A8}"/>
  </hyperlinks>
  <pageMargins left="0.47" right="0.44" top="0.34" bottom="0.31" header="0.18" footer="0.2"/>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pageSetUpPr fitToPage="1"/>
  </sheetPr>
  <dimension ref="B1:K29"/>
  <sheetViews>
    <sheetView showGridLines="0" showRuler="0" zoomScaleNormal="100" workbookViewId="0">
      <selection activeCell="B16" sqref="B16"/>
    </sheetView>
  </sheetViews>
  <sheetFormatPr baseColWidth="10" defaultColWidth="11.42578125" defaultRowHeight="15" x14ac:dyDescent="0.25"/>
  <cols>
    <col min="1" max="1" width="2" style="38" customWidth="1"/>
    <col min="2" max="2" width="6" style="38" customWidth="1"/>
    <col min="3" max="3" width="33.85546875" style="38" customWidth="1"/>
    <col min="4" max="4" width="10.42578125" style="38" customWidth="1"/>
    <col min="5" max="5" width="30.85546875" style="38" customWidth="1"/>
    <col min="6" max="6" width="10" style="38" customWidth="1"/>
    <col min="7" max="8" width="10.140625" style="38" customWidth="1"/>
    <col min="9" max="9" width="10" style="38" customWidth="1"/>
    <col min="10" max="10" width="10.85546875" style="38" customWidth="1"/>
    <col min="11" max="11" width="13.5703125" style="38" customWidth="1"/>
    <col min="12" max="13" width="11.140625" style="38" customWidth="1"/>
    <col min="14" max="16384" width="11.42578125" style="38"/>
  </cols>
  <sheetData>
    <row r="1" spans="2:11" ht="7.5" customHeight="1" x14ac:dyDescent="0.25"/>
    <row r="2" spans="2:11" ht="18" x14ac:dyDescent="0.25">
      <c r="B2" s="554" t="s">
        <v>191</v>
      </c>
      <c r="C2" s="554"/>
      <c r="D2" s="580"/>
      <c r="E2" s="580"/>
      <c r="F2" s="37"/>
      <c r="G2" s="37"/>
      <c r="H2" s="23"/>
      <c r="I2" s="544"/>
      <c r="J2" s="544"/>
      <c r="K2" s="34"/>
    </row>
    <row r="3" spans="2:11" ht="7.5" customHeight="1" x14ac:dyDescent="0.25">
      <c r="B3" s="108"/>
      <c r="C3" s="108"/>
      <c r="D3" s="8"/>
      <c r="E3" s="9"/>
      <c r="F3" s="37"/>
      <c r="G3" s="37"/>
      <c r="H3" s="23"/>
      <c r="I3" s="105"/>
      <c r="J3" s="105"/>
      <c r="K3" s="34"/>
    </row>
    <row r="4" spans="2:11" ht="15.75" customHeight="1" x14ac:dyDescent="0.25">
      <c r="B4" s="561" t="s">
        <v>72</v>
      </c>
      <c r="C4" s="561"/>
      <c r="D4" s="561"/>
      <c r="E4" s="561"/>
      <c r="F4" s="561"/>
      <c r="G4" s="37"/>
      <c r="H4" s="37"/>
      <c r="I4" s="546"/>
      <c r="J4" s="546"/>
      <c r="K4" s="34"/>
    </row>
    <row r="5" spans="2:11" ht="7.5" customHeight="1" x14ac:dyDescent="0.25">
      <c r="B5" s="107"/>
      <c r="C5" s="107"/>
      <c r="D5" s="107"/>
      <c r="E5" s="107"/>
      <c r="F5" s="107"/>
      <c r="G5" s="37"/>
      <c r="H5" s="37"/>
      <c r="I5" s="106"/>
      <c r="J5" s="106"/>
      <c r="K5" s="34"/>
    </row>
    <row r="6" spans="2:11" x14ac:dyDescent="0.25">
      <c r="B6" s="545" t="s">
        <v>45</v>
      </c>
      <c r="C6" s="545"/>
      <c r="D6" s="545"/>
      <c r="E6" s="545"/>
      <c r="F6" s="545"/>
      <c r="G6" s="545"/>
      <c r="H6" s="545"/>
      <c r="I6" s="545"/>
      <c r="J6" s="545"/>
      <c r="K6" s="34"/>
    </row>
    <row r="7" spans="2:11" x14ac:dyDescent="0.25">
      <c r="B7" s="545"/>
      <c r="C7" s="545"/>
      <c r="D7" s="545"/>
      <c r="E7" s="545"/>
      <c r="F7" s="545"/>
      <c r="G7" s="545"/>
      <c r="H7" s="545"/>
      <c r="I7" s="545"/>
      <c r="J7" s="545"/>
      <c r="K7" s="34"/>
    </row>
    <row r="8" spans="2:11" x14ac:dyDescent="0.25">
      <c r="B8" s="545"/>
      <c r="C8" s="545"/>
      <c r="D8" s="545"/>
      <c r="E8" s="545"/>
      <c r="F8" s="545"/>
      <c r="G8" s="545"/>
      <c r="H8" s="545"/>
      <c r="I8" s="545"/>
      <c r="J8" s="545"/>
      <c r="K8" s="34"/>
    </row>
    <row r="9" spans="2:11" ht="15" customHeight="1" x14ac:dyDescent="0.25">
      <c r="B9" s="545" t="s">
        <v>56</v>
      </c>
      <c r="C9" s="545"/>
      <c r="D9" s="545"/>
      <c r="E9" s="545"/>
      <c r="F9" s="545"/>
      <c r="G9" s="545"/>
      <c r="H9" s="545"/>
      <c r="I9" s="545"/>
      <c r="J9" s="545"/>
      <c r="K9" s="98"/>
    </row>
    <row r="10" spans="2:11" x14ac:dyDescent="0.25">
      <c r="B10" s="545"/>
      <c r="C10" s="545"/>
      <c r="D10" s="545"/>
      <c r="E10" s="545"/>
      <c r="F10" s="545"/>
      <c r="G10" s="545"/>
      <c r="H10" s="545"/>
      <c r="I10" s="545"/>
      <c r="J10" s="545"/>
      <c r="K10" s="99"/>
    </row>
    <row r="11" spans="2:11" x14ac:dyDescent="0.25">
      <c r="B11" s="545" t="s">
        <v>280</v>
      </c>
      <c r="C11" s="545"/>
      <c r="D11" s="545"/>
      <c r="E11" s="545"/>
      <c r="F11" s="545"/>
      <c r="G11" s="545"/>
      <c r="H11" s="545"/>
      <c r="I11" s="545"/>
      <c r="J11" s="545"/>
      <c r="K11" s="545"/>
    </row>
    <row r="12" spans="2:11" x14ac:dyDescent="0.25">
      <c r="B12" s="545"/>
      <c r="C12" s="545"/>
      <c r="D12" s="545"/>
      <c r="E12" s="545"/>
      <c r="F12" s="545"/>
      <c r="G12" s="545"/>
      <c r="H12" s="545"/>
      <c r="I12" s="545"/>
      <c r="J12" s="545"/>
      <c r="K12" s="545"/>
    </row>
    <row r="13" spans="2:11" x14ac:dyDescent="0.25">
      <c r="B13" s="563" t="s">
        <v>60</v>
      </c>
      <c r="C13" s="563"/>
      <c r="D13" s="563"/>
      <c r="E13" s="563"/>
      <c r="F13" s="563"/>
      <c r="G13" s="563"/>
      <c r="H13" s="563"/>
      <c r="I13" s="563"/>
      <c r="J13" s="563"/>
      <c r="K13" s="93"/>
    </row>
    <row r="14" spans="2:11" ht="3" customHeight="1" x14ac:dyDescent="0.25">
      <c r="B14" s="5"/>
      <c r="C14" s="36"/>
      <c r="D14" s="17"/>
      <c r="E14" s="6"/>
      <c r="F14" s="22"/>
      <c r="G14" s="22"/>
      <c r="H14" s="22"/>
      <c r="I14" s="22"/>
      <c r="J14" s="22"/>
      <c r="K14" s="34"/>
    </row>
    <row r="15" spans="2:11" s="22" customFormat="1" ht="31.9" customHeight="1" x14ac:dyDescent="0.2">
      <c r="B15" s="325" t="s">
        <v>288</v>
      </c>
      <c r="C15" s="324" t="s">
        <v>41</v>
      </c>
      <c r="D15" s="325" t="s">
        <v>42</v>
      </c>
      <c r="E15" s="326" t="s">
        <v>43</v>
      </c>
      <c r="F15" s="333">
        <f>Kostenstruktur!E13</f>
        <v>1900</v>
      </c>
      <c r="G15" s="333">
        <f>Kostenstruktur!F13</f>
        <v>1901</v>
      </c>
      <c r="H15" s="333">
        <f>Kostenstruktur!G13</f>
        <v>1902</v>
      </c>
      <c r="I15" s="333">
        <f>Kostenstruktur!H13</f>
        <v>1903</v>
      </c>
      <c r="J15" s="335" t="s">
        <v>34</v>
      </c>
    </row>
    <row r="16" spans="2:11" s="10" customFormat="1" ht="12" x14ac:dyDescent="0.2">
      <c r="B16" s="129"/>
      <c r="C16" s="130"/>
      <c r="D16" s="130"/>
      <c r="E16" s="130"/>
      <c r="F16" s="327"/>
      <c r="G16" s="327"/>
      <c r="H16" s="327"/>
      <c r="I16" s="327"/>
      <c r="J16" s="328">
        <f>SUM(F16:I16)</f>
        <v>0</v>
      </c>
    </row>
    <row r="17" spans="2:10" s="10" customFormat="1" ht="12" customHeight="1" x14ac:dyDescent="0.2">
      <c r="B17" s="129"/>
      <c r="C17" s="130"/>
      <c r="D17" s="130"/>
      <c r="E17" s="130"/>
      <c r="F17" s="327"/>
      <c r="G17" s="327"/>
      <c r="H17" s="327"/>
      <c r="I17" s="327"/>
      <c r="J17" s="328">
        <f t="shared" ref="J17:J23" si="0">SUM(F17:I17)</f>
        <v>0</v>
      </c>
    </row>
    <row r="18" spans="2:10" s="10" customFormat="1" ht="12" customHeight="1" x14ac:dyDescent="0.2">
      <c r="B18" s="129"/>
      <c r="C18" s="130"/>
      <c r="D18" s="130"/>
      <c r="E18" s="130"/>
      <c r="F18" s="327"/>
      <c r="G18" s="327"/>
      <c r="H18" s="327"/>
      <c r="I18" s="327"/>
      <c r="J18" s="328">
        <f t="shared" si="0"/>
        <v>0</v>
      </c>
    </row>
    <row r="19" spans="2:10" s="10" customFormat="1" ht="12" customHeight="1" x14ac:dyDescent="0.2">
      <c r="B19" s="129"/>
      <c r="C19" s="130"/>
      <c r="D19" s="130"/>
      <c r="E19" s="130"/>
      <c r="F19" s="327"/>
      <c r="G19" s="327"/>
      <c r="H19" s="327"/>
      <c r="I19" s="327"/>
      <c r="J19" s="328">
        <f t="shared" si="0"/>
        <v>0</v>
      </c>
    </row>
    <row r="20" spans="2:10" s="10" customFormat="1" ht="12" customHeight="1" x14ac:dyDescent="0.2">
      <c r="B20" s="129"/>
      <c r="C20" s="130"/>
      <c r="D20" s="130"/>
      <c r="E20" s="130"/>
      <c r="F20" s="327"/>
      <c r="G20" s="327"/>
      <c r="H20" s="327"/>
      <c r="I20" s="327"/>
      <c r="J20" s="328">
        <f t="shared" si="0"/>
        <v>0</v>
      </c>
    </row>
    <row r="21" spans="2:10" s="10" customFormat="1" ht="12" customHeight="1" x14ac:dyDescent="0.2">
      <c r="B21" s="129"/>
      <c r="C21" s="130"/>
      <c r="D21" s="130"/>
      <c r="E21" s="130"/>
      <c r="F21" s="327"/>
      <c r="G21" s="327"/>
      <c r="H21" s="327"/>
      <c r="I21" s="327"/>
      <c r="J21" s="328">
        <f t="shared" si="0"/>
        <v>0</v>
      </c>
    </row>
    <row r="22" spans="2:10" s="10" customFormat="1" ht="12" customHeight="1" x14ac:dyDescent="0.2">
      <c r="B22" s="129"/>
      <c r="C22" s="130"/>
      <c r="D22" s="130"/>
      <c r="E22" s="130"/>
      <c r="F22" s="327"/>
      <c r="G22" s="327"/>
      <c r="H22" s="327"/>
      <c r="I22" s="327"/>
      <c r="J22" s="328">
        <f t="shared" si="0"/>
        <v>0</v>
      </c>
    </row>
    <row r="23" spans="2:10" s="10" customFormat="1" ht="12.75" customHeight="1" x14ac:dyDescent="0.2">
      <c r="B23" s="129"/>
      <c r="C23" s="130"/>
      <c r="D23" s="130"/>
      <c r="E23" s="130"/>
      <c r="F23" s="327"/>
      <c r="G23" s="327"/>
      <c r="H23" s="327"/>
      <c r="I23" s="327"/>
      <c r="J23" s="328">
        <f t="shared" si="0"/>
        <v>0</v>
      </c>
    </row>
    <row r="24" spans="2:10" s="10" customFormat="1" ht="15" customHeight="1" x14ac:dyDescent="0.2">
      <c r="B24" s="558" t="s">
        <v>34</v>
      </c>
      <c r="C24" s="559"/>
      <c r="D24" s="559"/>
      <c r="E24" s="560"/>
      <c r="F24" s="329">
        <f>SUM(F16:F23)</f>
        <v>0</v>
      </c>
      <c r="G24" s="329">
        <f t="shared" ref="G24:J24" si="1">SUM(G16:G23)</f>
        <v>0</v>
      </c>
      <c r="H24" s="329">
        <f t="shared" si="1"/>
        <v>0</v>
      </c>
      <c r="I24" s="329">
        <f t="shared" si="1"/>
        <v>0</v>
      </c>
      <c r="J24" s="329">
        <f t="shared" si="1"/>
        <v>0</v>
      </c>
    </row>
    <row r="25" spans="2:10" s="22" customFormat="1" ht="6.75" customHeight="1" x14ac:dyDescent="0.2">
      <c r="B25" s="10"/>
      <c r="C25" s="49"/>
      <c r="D25" s="49"/>
      <c r="E25" s="6"/>
    </row>
    <row r="26" spans="2:10" s="22" customFormat="1" ht="12" x14ac:dyDescent="0.2"/>
    <row r="27" spans="2:10" s="22" customFormat="1" ht="12" customHeight="1" x14ac:dyDescent="0.2">
      <c r="B27" s="10"/>
      <c r="C27" s="49"/>
      <c r="D27" s="49"/>
      <c r="E27" s="6"/>
      <c r="H27" s="579" t="str">
        <f>Titelblatt!K44</f>
        <v>Version vom 07.04.2025</v>
      </c>
      <c r="I27" s="579"/>
      <c r="J27" s="579"/>
    </row>
    <row r="28" spans="2:10" s="22" customFormat="1" ht="12" customHeight="1" x14ac:dyDescent="0.2">
      <c r="B28" s="10"/>
      <c r="C28" s="49"/>
      <c r="D28" s="49"/>
      <c r="E28" s="6"/>
      <c r="J28" s="62"/>
    </row>
    <row r="29" spans="2:10" s="22" customFormat="1" ht="12" x14ac:dyDescent="0.2">
      <c r="B29" s="10"/>
      <c r="C29" s="49"/>
      <c r="D29" s="49"/>
      <c r="E29" s="6"/>
    </row>
  </sheetData>
  <sheetProtection algorithmName="SHA-512" hashValue="YQlrbNprZsD74fFH26psrn2puFF3sHL3ctlUxhXiPpCy/R8lZoFIwYbrA6PUxvrQ+jtIgMkUyXQyNvNZfJSvOQ==" saltValue="iKFWqy4CqsrNYn1udjecXw==" spinCount="100000" sheet="1" selectLockedCells="1"/>
  <protectedRanges>
    <protectedRange password="CC74" sqref="B16:I23" name="Bereich1_1"/>
  </protectedRanges>
  <mergeCells count="10">
    <mergeCell ref="B24:E24"/>
    <mergeCell ref="H27:J27"/>
    <mergeCell ref="I2:J2"/>
    <mergeCell ref="B4:F4"/>
    <mergeCell ref="I4:J4"/>
    <mergeCell ref="B6:J8"/>
    <mergeCell ref="B13:J13"/>
    <mergeCell ref="B11:K12"/>
    <mergeCell ref="B9:J10"/>
    <mergeCell ref="B2:E2"/>
  </mergeCells>
  <conditionalFormatting sqref="I4:J5 J16:J23">
    <cfRule type="cellIs" dxfId="5" priority="8" stopIfTrue="1" operator="equal">
      <formula>0</formula>
    </cfRule>
  </conditionalFormatting>
  <conditionalFormatting sqref="F24:J24">
    <cfRule type="cellIs" dxfId="4" priority="5" stopIfTrue="1" operator="equal">
      <formula>0</formula>
    </cfRule>
  </conditionalFormatting>
  <conditionalFormatting sqref="F15:I15">
    <cfRule type="cellIs" dxfId="3" priority="2" stopIfTrue="1" operator="equal">
      <formula>0</formula>
    </cfRule>
  </conditionalFormatting>
  <printOptions horizontalCentered="1"/>
  <pageMargins left="0.78740157480314965" right="0.62992125984251968" top="1.1811023622047245" bottom="0.98425196850393704" header="0.62992125984251968" footer="0.51181102362204722"/>
  <pageSetup paperSize="9" scale="99" orientation="landscape" r:id="rId1"/>
  <headerFooter>
    <oddFooter>&amp;R&amp;"Arial,Standard"&amp;10&amp;A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37"/>
  <sheetViews>
    <sheetView showGridLines="0" showRuler="0" topLeftCell="C1" zoomScaleNormal="100" zoomScalePageLayoutView="115" workbookViewId="0">
      <selection activeCell="G15" sqref="G15"/>
    </sheetView>
  </sheetViews>
  <sheetFormatPr baseColWidth="10" defaultRowHeight="12.75" x14ac:dyDescent="0.2"/>
  <cols>
    <col min="1" max="2" width="1.7109375" style="189" hidden="1" customWidth="1"/>
    <col min="3" max="3" width="27.85546875" style="189" customWidth="1"/>
    <col min="4" max="4" width="6.140625" style="189" customWidth="1"/>
    <col min="5" max="5" width="8.140625" style="189" customWidth="1"/>
    <col min="6" max="6" width="10" style="297" customWidth="1"/>
    <col min="7" max="7" width="6.42578125" style="189" customWidth="1"/>
    <col min="8" max="12" width="6.5703125" style="189" customWidth="1"/>
    <col min="13" max="13" width="1.140625" style="189" customWidth="1"/>
    <col min="14" max="260" width="11.42578125" style="189"/>
    <col min="261" max="261" width="1.7109375" style="189" customWidth="1"/>
    <col min="262" max="262" width="67.28515625" style="189" customWidth="1"/>
    <col min="263" max="263" width="11.42578125" style="189"/>
    <col min="264" max="264" width="16.7109375" style="189" customWidth="1"/>
    <col min="265" max="516" width="11.42578125" style="189"/>
    <col min="517" max="517" width="1.7109375" style="189" customWidth="1"/>
    <col min="518" max="518" width="67.28515625" style="189" customWidth="1"/>
    <col min="519" max="519" width="11.42578125" style="189"/>
    <col min="520" max="520" width="16.7109375" style="189" customWidth="1"/>
    <col min="521" max="772" width="11.42578125" style="189"/>
    <col min="773" max="773" width="1.7109375" style="189" customWidth="1"/>
    <col min="774" max="774" width="67.28515625" style="189" customWidth="1"/>
    <col min="775" max="775" width="11.42578125" style="189"/>
    <col min="776" max="776" width="16.7109375" style="189" customWidth="1"/>
    <col min="777" max="1028" width="11.42578125" style="189"/>
    <col min="1029" max="1029" width="1.7109375" style="189" customWidth="1"/>
    <col min="1030" max="1030" width="67.28515625" style="189" customWidth="1"/>
    <col min="1031" max="1031" width="11.42578125" style="189"/>
    <col min="1032" max="1032" width="16.7109375" style="189" customWidth="1"/>
    <col min="1033" max="1284" width="11.42578125" style="189"/>
    <col min="1285" max="1285" width="1.7109375" style="189" customWidth="1"/>
    <col min="1286" max="1286" width="67.28515625" style="189" customWidth="1"/>
    <col min="1287" max="1287" width="11.42578125" style="189"/>
    <col min="1288" max="1288" width="16.7109375" style="189" customWidth="1"/>
    <col min="1289" max="1540" width="11.42578125" style="189"/>
    <col min="1541" max="1541" width="1.7109375" style="189" customWidth="1"/>
    <col min="1542" max="1542" width="67.28515625" style="189" customWidth="1"/>
    <col min="1543" max="1543" width="11.42578125" style="189"/>
    <col min="1544" max="1544" width="16.7109375" style="189" customWidth="1"/>
    <col min="1545" max="1796" width="11.42578125" style="189"/>
    <col min="1797" max="1797" width="1.7109375" style="189" customWidth="1"/>
    <col min="1798" max="1798" width="67.28515625" style="189" customWidth="1"/>
    <col min="1799" max="1799" width="11.42578125" style="189"/>
    <col min="1800" max="1800" width="16.7109375" style="189" customWidth="1"/>
    <col min="1801" max="2052" width="11.42578125" style="189"/>
    <col min="2053" max="2053" width="1.7109375" style="189" customWidth="1"/>
    <col min="2054" max="2054" width="67.28515625" style="189" customWidth="1"/>
    <col min="2055" max="2055" width="11.42578125" style="189"/>
    <col min="2056" max="2056" width="16.7109375" style="189" customWidth="1"/>
    <col min="2057" max="2308" width="11.42578125" style="189"/>
    <col min="2309" max="2309" width="1.7109375" style="189" customWidth="1"/>
    <col min="2310" max="2310" width="67.28515625" style="189" customWidth="1"/>
    <col min="2311" max="2311" width="11.42578125" style="189"/>
    <col min="2312" max="2312" width="16.7109375" style="189" customWidth="1"/>
    <col min="2313" max="2564" width="11.42578125" style="189"/>
    <col min="2565" max="2565" width="1.7109375" style="189" customWidth="1"/>
    <col min="2566" max="2566" width="67.28515625" style="189" customWidth="1"/>
    <col min="2567" max="2567" width="11.42578125" style="189"/>
    <col min="2568" max="2568" width="16.7109375" style="189" customWidth="1"/>
    <col min="2569" max="2820" width="11.42578125" style="189"/>
    <col min="2821" max="2821" width="1.7109375" style="189" customWidth="1"/>
    <col min="2822" max="2822" width="67.28515625" style="189" customWidth="1"/>
    <col min="2823" max="2823" width="11.42578125" style="189"/>
    <col min="2824" max="2824" width="16.7109375" style="189" customWidth="1"/>
    <col min="2825" max="3076" width="11.42578125" style="189"/>
    <col min="3077" max="3077" width="1.7109375" style="189" customWidth="1"/>
    <col min="3078" max="3078" width="67.28515625" style="189" customWidth="1"/>
    <col min="3079" max="3079" width="11.42578125" style="189"/>
    <col min="3080" max="3080" width="16.7109375" style="189" customWidth="1"/>
    <col min="3081" max="3332" width="11.42578125" style="189"/>
    <col min="3333" max="3333" width="1.7109375" style="189" customWidth="1"/>
    <col min="3334" max="3334" width="67.28515625" style="189" customWidth="1"/>
    <col min="3335" max="3335" width="11.42578125" style="189"/>
    <col min="3336" max="3336" width="16.7109375" style="189" customWidth="1"/>
    <col min="3337" max="3588" width="11.42578125" style="189"/>
    <col min="3589" max="3589" width="1.7109375" style="189" customWidth="1"/>
    <col min="3590" max="3590" width="67.28515625" style="189" customWidth="1"/>
    <col min="3591" max="3591" width="11.42578125" style="189"/>
    <col min="3592" max="3592" width="16.7109375" style="189" customWidth="1"/>
    <col min="3593" max="3844" width="11.42578125" style="189"/>
    <col min="3845" max="3845" width="1.7109375" style="189" customWidth="1"/>
    <col min="3846" max="3846" width="67.28515625" style="189" customWidth="1"/>
    <col min="3847" max="3847" width="11.42578125" style="189"/>
    <col min="3848" max="3848" width="16.7109375" style="189" customWidth="1"/>
    <col min="3849" max="4100" width="11.42578125" style="189"/>
    <col min="4101" max="4101" width="1.7109375" style="189" customWidth="1"/>
    <col min="4102" max="4102" width="67.28515625" style="189" customWidth="1"/>
    <col min="4103" max="4103" width="11.42578125" style="189"/>
    <col min="4104" max="4104" width="16.7109375" style="189" customWidth="1"/>
    <col min="4105" max="4356" width="11.42578125" style="189"/>
    <col min="4357" max="4357" width="1.7109375" style="189" customWidth="1"/>
    <col min="4358" max="4358" width="67.28515625" style="189" customWidth="1"/>
    <col min="4359" max="4359" width="11.42578125" style="189"/>
    <col min="4360" max="4360" width="16.7109375" style="189" customWidth="1"/>
    <col min="4361" max="4612" width="11.42578125" style="189"/>
    <col min="4613" max="4613" width="1.7109375" style="189" customWidth="1"/>
    <col min="4614" max="4614" width="67.28515625" style="189" customWidth="1"/>
    <col min="4615" max="4615" width="11.42578125" style="189"/>
    <col min="4616" max="4616" width="16.7109375" style="189" customWidth="1"/>
    <col min="4617" max="4868" width="11.42578125" style="189"/>
    <col min="4869" max="4869" width="1.7109375" style="189" customWidth="1"/>
    <col min="4870" max="4870" width="67.28515625" style="189" customWidth="1"/>
    <col min="4871" max="4871" width="11.42578125" style="189"/>
    <col min="4872" max="4872" width="16.7109375" style="189" customWidth="1"/>
    <col min="4873" max="5124" width="11.42578125" style="189"/>
    <col min="5125" max="5125" width="1.7109375" style="189" customWidth="1"/>
    <col min="5126" max="5126" width="67.28515625" style="189" customWidth="1"/>
    <col min="5127" max="5127" width="11.42578125" style="189"/>
    <col min="5128" max="5128" width="16.7109375" style="189" customWidth="1"/>
    <col min="5129" max="5380" width="11.42578125" style="189"/>
    <col min="5381" max="5381" width="1.7109375" style="189" customWidth="1"/>
    <col min="5382" max="5382" width="67.28515625" style="189" customWidth="1"/>
    <col min="5383" max="5383" width="11.42578125" style="189"/>
    <col min="5384" max="5384" width="16.7109375" style="189" customWidth="1"/>
    <col min="5385" max="5636" width="11.42578125" style="189"/>
    <col min="5637" max="5637" width="1.7109375" style="189" customWidth="1"/>
    <col min="5638" max="5638" width="67.28515625" style="189" customWidth="1"/>
    <col min="5639" max="5639" width="11.42578125" style="189"/>
    <col min="5640" max="5640" width="16.7109375" style="189" customWidth="1"/>
    <col min="5641" max="5892" width="11.42578125" style="189"/>
    <col min="5893" max="5893" width="1.7109375" style="189" customWidth="1"/>
    <col min="5894" max="5894" width="67.28515625" style="189" customWidth="1"/>
    <col min="5895" max="5895" width="11.42578125" style="189"/>
    <col min="5896" max="5896" width="16.7109375" style="189" customWidth="1"/>
    <col min="5897" max="6148" width="11.42578125" style="189"/>
    <col min="6149" max="6149" width="1.7109375" style="189" customWidth="1"/>
    <col min="6150" max="6150" width="67.28515625" style="189" customWidth="1"/>
    <col min="6151" max="6151" width="11.42578125" style="189"/>
    <col min="6152" max="6152" width="16.7109375" style="189" customWidth="1"/>
    <col min="6153" max="6404" width="11.42578125" style="189"/>
    <col min="6405" max="6405" width="1.7109375" style="189" customWidth="1"/>
    <col min="6406" max="6406" width="67.28515625" style="189" customWidth="1"/>
    <col min="6407" max="6407" width="11.42578125" style="189"/>
    <col min="6408" max="6408" width="16.7109375" style="189" customWidth="1"/>
    <col min="6409" max="6660" width="11.42578125" style="189"/>
    <col min="6661" max="6661" width="1.7109375" style="189" customWidth="1"/>
    <col min="6662" max="6662" width="67.28515625" style="189" customWidth="1"/>
    <col min="6663" max="6663" width="11.42578125" style="189"/>
    <col min="6664" max="6664" width="16.7109375" style="189" customWidth="1"/>
    <col min="6665" max="6916" width="11.42578125" style="189"/>
    <col min="6917" max="6917" width="1.7109375" style="189" customWidth="1"/>
    <col min="6918" max="6918" width="67.28515625" style="189" customWidth="1"/>
    <col min="6919" max="6919" width="11.42578125" style="189"/>
    <col min="6920" max="6920" width="16.7109375" style="189" customWidth="1"/>
    <col min="6921" max="7172" width="11.42578125" style="189"/>
    <col min="7173" max="7173" width="1.7109375" style="189" customWidth="1"/>
    <col min="7174" max="7174" width="67.28515625" style="189" customWidth="1"/>
    <col min="7175" max="7175" width="11.42578125" style="189"/>
    <col min="7176" max="7176" width="16.7109375" style="189" customWidth="1"/>
    <col min="7177" max="7428" width="11.42578125" style="189"/>
    <col min="7429" max="7429" width="1.7109375" style="189" customWidth="1"/>
    <col min="7430" max="7430" width="67.28515625" style="189" customWidth="1"/>
    <col min="7431" max="7431" width="11.42578125" style="189"/>
    <col min="7432" max="7432" width="16.7109375" style="189" customWidth="1"/>
    <col min="7433" max="7684" width="11.42578125" style="189"/>
    <col min="7685" max="7685" width="1.7109375" style="189" customWidth="1"/>
    <col min="7686" max="7686" width="67.28515625" style="189" customWidth="1"/>
    <col min="7687" max="7687" width="11.42578125" style="189"/>
    <col min="7688" max="7688" width="16.7109375" style="189" customWidth="1"/>
    <col min="7689" max="7940" width="11.42578125" style="189"/>
    <col min="7941" max="7941" width="1.7109375" style="189" customWidth="1"/>
    <col min="7942" max="7942" width="67.28515625" style="189" customWidth="1"/>
    <col min="7943" max="7943" width="11.42578125" style="189"/>
    <col min="7944" max="7944" width="16.7109375" style="189" customWidth="1"/>
    <col min="7945" max="8196" width="11.42578125" style="189"/>
    <col min="8197" max="8197" width="1.7109375" style="189" customWidth="1"/>
    <col min="8198" max="8198" width="67.28515625" style="189" customWidth="1"/>
    <col min="8199" max="8199" width="11.42578125" style="189"/>
    <col min="8200" max="8200" width="16.7109375" style="189" customWidth="1"/>
    <col min="8201" max="8452" width="11.42578125" style="189"/>
    <col min="8453" max="8453" width="1.7109375" style="189" customWidth="1"/>
    <col min="8454" max="8454" width="67.28515625" style="189" customWidth="1"/>
    <col min="8455" max="8455" width="11.42578125" style="189"/>
    <col min="8456" max="8456" width="16.7109375" style="189" customWidth="1"/>
    <col min="8457" max="8708" width="11.42578125" style="189"/>
    <col min="8709" max="8709" width="1.7109375" style="189" customWidth="1"/>
    <col min="8710" max="8710" width="67.28515625" style="189" customWidth="1"/>
    <col min="8711" max="8711" width="11.42578125" style="189"/>
    <col min="8712" max="8712" width="16.7109375" style="189" customWidth="1"/>
    <col min="8713" max="8964" width="11.42578125" style="189"/>
    <col min="8965" max="8965" width="1.7109375" style="189" customWidth="1"/>
    <col min="8966" max="8966" width="67.28515625" style="189" customWidth="1"/>
    <col min="8967" max="8967" width="11.42578125" style="189"/>
    <col min="8968" max="8968" width="16.7109375" style="189" customWidth="1"/>
    <col min="8969" max="9220" width="11.42578125" style="189"/>
    <col min="9221" max="9221" width="1.7109375" style="189" customWidth="1"/>
    <col min="9222" max="9222" width="67.28515625" style="189" customWidth="1"/>
    <col min="9223" max="9223" width="11.42578125" style="189"/>
    <col min="9224" max="9224" width="16.7109375" style="189" customWidth="1"/>
    <col min="9225" max="9476" width="11.42578125" style="189"/>
    <col min="9477" max="9477" width="1.7109375" style="189" customWidth="1"/>
    <col min="9478" max="9478" width="67.28515625" style="189" customWidth="1"/>
    <col min="9479" max="9479" width="11.42578125" style="189"/>
    <col min="9480" max="9480" width="16.7109375" style="189" customWidth="1"/>
    <col min="9481" max="9732" width="11.42578125" style="189"/>
    <col min="9733" max="9733" width="1.7109375" style="189" customWidth="1"/>
    <col min="9734" max="9734" width="67.28515625" style="189" customWidth="1"/>
    <col min="9735" max="9735" width="11.42578125" style="189"/>
    <col min="9736" max="9736" width="16.7109375" style="189" customWidth="1"/>
    <col min="9737" max="9988" width="11.42578125" style="189"/>
    <col min="9989" max="9989" width="1.7109375" style="189" customWidth="1"/>
    <col min="9990" max="9990" width="67.28515625" style="189" customWidth="1"/>
    <col min="9991" max="9991" width="11.42578125" style="189"/>
    <col min="9992" max="9992" width="16.7109375" style="189" customWidth="1"/>
    <col min="9993" max="10244" width="11.42578125" style="189"/>
    <col min="10245" max="10245" width="1.7109375" style="189" customWidth="1"/>
    <col min="10246" max="10246" width="67.28515625" style="189" customWidth="1"/>
    <col min="10247" max="10247" width="11.42578125" style="189"/>
    <col min="10248" max="10248" width="16.7109375" style="189" customWidth="1"/>
    <col min="10249" max="10500" width="11.42578125" style="189"/>
    <col min="10501" max="10501" width="1.7109375" style="189" customWidth="1"/>
    <col min="10502" max="10502" width="67.28515625" style="189" customWidth="1"/>
    <col min="10503" max="10503" width="11.42578125" style="189"/>
    <col min="10504" max="10504" width="16.7109375" style="189" customWidth="1"/>
    <col min="10505" max="10756" width="11.42578125" style="189"/>
    <col min="10757" max="10757" width="1.7109375" style="189" customWidth="1"/>
    <col min="10758" max="10758" width="67.28515625" style="189" customWidth="1"/>
    <col min="10759" max="10759" width="11.42578125" style="189"/>
    <col min="10760" max="10760" width="16.7109375" style="189" customWidth="1"/>
    <col min="10761" max="11012" width="11.42578125" style="189"/>
    <col min="11013" max="11013" width="1.7109375" style="189" customWidth="1"/>
    <col min="11014" max="11014" width="67.28515625" style="189" customWidth="1"/>
    <col min="11015" max="11015" width="11.42578125" style="189"/>
    <col min="11016" max="11016" width="16.7109375" style="189" customWidth="1"/>
    <col min="11017" max="11268" width="11.42578125" style="189"/>
    <col min="11269" max="11269" width="1.7109375" style="189" customWidth="1"/>
    <col min="11270" max="11270" width="67.28515625" style="189" customWidth="1"/>
    <col min="11271" max="11271" width="11.42578125" style="189"/>
    <col min="11272" max="11272" width="16.7109375" style="189" customWidth="1"/>
    <col min="11273" max="11524" width="11.42578125" style="189"/>
    <col min="11525" max="11525" width="1.7109375" style="189" customWidth="1"/>
    <col min="11526" max="11526" width="67.28515625" style="189" customWidth="1"/>
    <col min="11527" max="11527" width="11.42578125" style="189"/>
    <col min="11528" max="11528" width="16.7109375" style="189" customWidth="1"/>
    <col min="11529" max="11780" width="11.42578125" style="189"/>
    <col min="11781" max="11781" width="1.7109375" style="189" customWidth="1"/>
    <col min="11782" max="11782" width="67.28515625" style="189" customWidth="1"/>
    <col min="11783" max="11783" width="11.42578125" style="189"/>
    <col min="11784" max="11784" width="16.7109375" style="189" customWidth="1"/>
    <col min="11785" max="12036" width="11.42578125" style="189"/>
    <col min="12037" max="12037" width="1.7109375" style="189" customWidth="1"/>
    <col min="12038" max="12038" width="67.28515625" style="189" customWidth="1"/>
    <col min="12039" max="12039" width="11.42578125" style="189"/>
    <col min="12040" max="12040" width="16.7109375" style="189" customWidth="1"/>
    <col min="12041" max="12292" width="11.42578125" style="189"/>
    <col min="12293" max="12293" width="1.7109375" style="189" customWidth="1"/>
    <col min="12294" max="12294" width="67.28515625" style="189" customWidth="1"/>
    <col min="12295" max="12295" width="11.42578125" style="189"/>
    <col min="12296" max="12296" width="16.7109375" style="189" customWidth="1"/>
    <col min="12297" max="12548" width="11.42578125" style="189"/>
    <col min="12549" max="12549" width="1.7109375" style="189" customWidth="1"/>
    <col min="12550" max="12550" width="67.28515625" style="189" customWidth="1"/>
    <col min="12551" max="12551" width="11.42578125" style="189"/>
    <col min="12552" max="12552" width="16.7109375" style="189" customWidth="1"/>
    <col min="12553" max="12804" width="11.42578125" style="189"/>
    <col min="12805" max="12805" width="1.7109375" style="189" customWidth="1"/>
    <col min="12806" max="12806" width="67.28515625" style="189" customWidth="1"/>
    <col min="12807" max="12807" width="11.42578125" style="189"/>
    <col min="12808" max="12808" width="16.7109375" style="189" customWidth="1"/>
    <col min="12809" max="13060" width="11.42578125" style="189"/>
    <col min="13061" max="13061" width="1.7109375" style="189" customWidth="1"/>
    <col min="13062" max="13062" width="67.28515625" style="189" customWidth="1"/>
    <col min="13063" max="13063" width="11.42578125" style="189"/>
    <col min="13064" max="13064" width="16.7109375" style="189" customWidth="1"/>
    <col min="13065" max="13316" width="11.42578125" style="189"/>
    <col min="13317" max="13317" width="1.7109375" style="189" customWidth="1"/>
    <col min="13318" max="13318" width="67.28515625" style="189" customWidth="1"/>
    <col min="13319" max="13319" width="11.42578125" style="189"/>
    <col min="13320" max="13320" width="16.7109375" style="189" customWidth="1"/>
    <col min="13321" max="13572" width="11.42578125" style="189"/>
    <col min="13573" max="13573" width="1.7109375" style="189" customWidth="1"/>
    <col min="13574" max="13574" width="67.28515625" style="189" customWidth="1"/>
    <col min="13575" max="13575" width="11.42578125" style="189"/>
    <col min="13576" max="13576" width="16.7109375" style="189" customWidth="1"/>
    <col min="13577" max="13828" width="11.42578125" style="189"/>
    <col min="13829" max="13829" width="1.7109375" style="189" customWidth="1"/>
    <col min="13830" max="13830" width="67.28515625" style="189" customWidth="1"/>
    <col min="13831" max="13831" width="11.42578125" style="189"/>
    <col min="13832" max="13832" width="16.7109375" style="189" customWidth="1"/>
    <col min="13833" max="14084" width="11.42578125" style="189"/>
    <col min="14085" max="14085" width="1.7109375" style="189" customWidth="1"/>
    <col min="14086" max="14086" width="67.28515625" style="189" customWidth="1"/>
    <col min="14087" max="14087" width="11.42578125" style="189"/>
    <col min="14088" max="14088" width="16.7109375" style="189" customWidth="1"/>
    <col min="14089" max="14340" width="11.42578125" style="189"/>
    <col min="14341" max="14341" width="1.7109375" style="189" customWidth="1"/>
    <col min="14342" max="14342" width="67.28515625" style="189" customWidth="1"/>
    <col min="14343" max="14343" width="11.42578125" style="189"/>
    <col min="14344" max="14344" width="16.7109375" style="189" customWidth="1"/>
    <col min="14345" max="14596" width="11.42578125" style="189"/>
    <col min="14597" max="14597" width="1.7109375" style="189" customWidth="1"/>
    <col min="14598" max="14598" width="67.28515625" style="189" customWidth="1"/>
    <col min="14599" max="14599" width="11.42578125" style="189"/>
    <col min="14600" max="14600" width="16.7109375" style="189" customWidth="1"/>
    <col min="14601" max="14852" width="11.42578125" style="189"/>
    <col min="14853" max="14853" width="1.7109375" style="189" customWidth="1"/>
    <col min="14854" max="14854" width="67.28515625" style="189" customWidth="1"/>
    <col min="14855" max="14855" width="11.42578125" style="189"/>
    <col min="14856" max="14856" width="16.7109375" style="189" customWidth="1"/>
    <col min="14857" max="15108" width="11.42578125" style="189"/>
    <col min="15109" max="15109" width="1.7109375" style="189" customWidth="1"/>
    <col min="15110" max="15110" width="67.28515625" style="189" customWidth="1"/>
    <col min="15111" max="15111" width="11.42578125" style="189"/>
    <col min="15112" max="15112" width="16.7109375" style="189" customWidth="1"/>
    <col min="15113" max="15364" width="11.42578125" style="189"/>
    <col min="15365" max="15365" width="1.7109375" style="189" customWidth="1"/>
    <col min="15366" max="15366" width="67.28515625" style="189" customWidth="1"/>
    <col min="15367" max="15367" width="11.42578125" style="189"/>
    <col min="15368" max="15368" width="16.7109375" style="189" customWidth="1"/>
    <col min="15369" max="15620" width="11.42578125" style="189"/>
    <col min="15621" max="15621" width="1.7109375" style="189" customWidth="1"/>
    <col min="15622" max="15622" width="67.28515625" style="189" customWidth="1"/>
    <col min="15623" max="15623" width="11.42578125" style="189"/>
    <col min="15624" max="15624" width="16.7109375" style="189" customWidth="1"/>
    <col min="15625" max="15876" width="11.42578125" style="189"/>
    <col min="15877" max="15877" width="1.7109375" style="189" customWidth="1"/>
    <col min="15878" max="15878" width="67.28515625" style="189" customWidth="1"/>
    <col min="15879" max="15879" width="11.42578125" style="189"/>
    <col min="15880" max="15880" width="16.7109375" style="189" customWidth="1"/>
    <col min="15881" max="16132" width="11.42578125" style="189"/>
    <col min="16133" max="16133" width="1.7109375" style="189" customWidth="1"/>
    <col min="16134" max="16134" width="67.28515625" style="189" customWidth="1"/>
    <col min="16135" max="16135" width="11.42578125" style="189"/>
    <col min="16136" max="16136" width="16.7109375" style="189" customWidth="1"/>
    <col min="16137" max="16384" width="11.42578125" style="189"/>
  </cols>
  <sheetData>
    <row r="1" spans="3:17" ht="18" x14ac:dyDescent="0.2">
      <c r="C1" s="185" t="s">
        <v>231</v>
      </c>
      <c r="D1" s="185"/>
      <c r="E1" s="185"/>
      <c r="F1" s="186"/>
      <c r="G1" s="187"/>
      <c r="H1" s="187"/>
      <c r="I1" s="187"/>
      <c r="J1" s="187"/>
      <c r="K1" s="187"/>
      <c r="L1" s="188" t="s">
        <v>232</v>
      </c>
    </row>
    <row r="2" spans="3:17" ht="15.75" x14ac:dyDescent="0.2">
      <c r="C2" s="190"/>
      <c r="D2" s="190"/>
      <c r="E2" s="190"/>
      <c r="F2" s="191"/>
      <c r="G2" s="192"/>
      <c r="H2" s="192"/>
      <c r="I2" s="192"/>
      <c r="J2" s="192"/>
      <c r="K2" s="192"/>
      <c r="L2" s="192"/>
    </row>
    <row r="3" spans="3:17" x14ac:dyDescent="0.2">
      <c r="C3" s="193" t="s">
        <v>233</v>
      </c>
      <c r="D3" s="193"/>
      <c r="E3" s="193"/>
      <c r="F3" s="194"/>
      <c r="G3" s="194"/>
      <c r="H3" s="194"/>
      <c r="I3" s="194"/>
      <c r="J3" s="194"/>
      <c r="K3" s="194"/>
      <c r="L3" s="194"/>
    </row>
    <row r="4" spans="3:17" x14ac:dyDescent="0.2">
      <c r="C4" s="581" t="str">
        <f>Titelblatt!B37</f>
        <v>Test</v>
      </c>
      <c r="D4" s="582"/>
      <c r="E4" s="582"/>
      <c r="F4" s="582"/>
      <c r="G4" s="582"/>
      <c r="H4" s="582"/>
      <c r="I4" s="582"/>
      <c r="J4" s="582"/>
      <c r="K4" s="582"/>
      <c r="L4" s="583"/>
    </row>
    <row r="5" spans="3:17" x14ac:dyDescent="0.2">
      <c r="C5" s="191"/>
      <c r="D5" s="191"/>
      <c r="E5" s="191"/>
      <c r="F5" s="195"/>
      <c r="G5" s="193"/>
      <c r="H5" s="193"/>
      <c r="I5" s="193"/>
      <c r="J5" s="193"/>
      <c r="K5" s="193"/>
      <c r="L5" s="193"/>
    </row>
    <row r="6" spans="3:17" s="193" customFormat="1" ht="29.25" customHeight="1" x14ac:dyDescent="0.25">
      <c r="C6" s="584" t="s">
        <v>366</v>
      </c>
      <c r="D6" s="585"/>
      <c r="E6" s="586"/>
      <c r="F6" s="196" t="s">
        <v>234</v>
      </c>
      <c r="G6" s="587" t="s">
        <v>235</v>
      </c>
      <c r="H6" s="588"/>
      <c r="I6" s="589"/>
      <c r="J6" s="587" t="s">
        <v>236</v>
      </c>
      <c r="K6" s="588"/>
      <c r="L6" s="589"/>
    </row>
    <row r="7" spans="3:17" s="193" customFormat="1" x14ac:dyDescent="0.25">
      <c r="C7" s="197" t="s">
        <v>237</v>
      </c>
      <c r="D7" s="198"/>
      <c r="E7" s="198"/>
      <c r="F7" s="199" t="s">
        <v>238</v>
      </c>
      <c r="G7" s="418">
        <f>Kostenstruktur!E13</f>
        <v>1900</v>
      </c>
      <c r="H7" s="419">
        <f>Kostenstruktur!F13</f>
        <v>1901</v>
      </c>
      <c r="I7" s="420">
        <f>Kostenstruktur!G13</f>
        <v>1902</v>
      </c>
      <c r="J7" s="418">
        <f>G7+3</f>
        <v>1903</v>
      </c>
      <c r="K7" s="418">
        <f t="shared" ref="K7:L7" si="0">H7+3</f>
        <v>1904</v>
      </c>
      <c r="L7" s="418">
        <f t="shared" si="0"/>
        <v>1905</v>
      </c>
      <c r="N7" s="200"/>
    </row>
    <row r="8" spans="3:17" s="193" customFormat="1" ht="22.5" x14ac:dyDescent="0.25">
      <c r="C8" s="590" t="s">
        <v>365</v>
      </c>
      <c r="D8" s="592">
        <f>SUM(G8:L9)</f>
        <v>0</v>
      </c>
      <c r="E8" s="201" t="s">
        <v>239</v>
      </c>
      <c r="F8" s="202" t="s">
        <v>240</v>
      </c>
      <c r="G8" s="203"/>
      <c r="H8" s="204"/>
      <c r="I8" s="205"/>
      <c r="J8" s="206"/>
      <c r="K8" s="207"/>
      <c r="L8" s="208"/>
    </row>
    <row r="9" spans="3:17" s="193" customFormat="1" ht="22.5" x14ac:dyDescent="0.25">
      <c r="C9" s="591"/>
      <c r="D9" s="593"/>
      <c r="E9" s="209" t="s">
        <v>241</v>
      </c>
      <c r="F9" s="210" t="s">
        <v>240</v>
      </c>
      <c r="G9" s="211"/>
      <c r="H9" s="212"/>
      <c r="I9" s="213"/>
      <c r="J9" s="211"/>
      <c r="K9" s="212"/>
      <c r="L9" s="214"/>
    </row>
    <row r="10" spans="3:17" s="193" customFormat="1" ht="24.75" customHeight="1" x14ac:dyDescent="0.25">
      <c r="C10" s="594" t="s">
        <v>242</v>
      </c>
      <c r="D10" s="596">
        <f>SUM(G10:I11)</f>
        <v>0</v>
      </c>
      <c r="E10" s="201" t="s">
        <v>239</v>
      </c>
      <c r="F10" s="215" t="s">
        <v>240</v>
      </c>
      <c r="G10" s="216"/>
      <c r="H10" s="217"/>
      <c r="I10" s="218"/>
      <c r="J10" s="219"/>
      <c r="K10" s="220"/>
      <c r="L10" s="221"/>
    </row>
    <row r="11" spans="3:17" s="193" customFormat="1" ht="24.75" customHeight="1" x14ac:dyDescent="0.25">
      <c r="C11" s="595"/>
      <c r="D11" s="593"/>
      <c r="E11" s="209" t="s">
        <v>241</v>
      </c>
      <c r="F11" s="222" t="s">
        <v>240</v>
      </c>
      <c r="G11" s="223"/>
      <c r="H11" s="224"/>
      <c r="I11" s="225"/>
      <c r="J11" s="226"/>
      <c r="K11" s="227"/>
      <c r="L11" s="228"/>
    </row>
    <row r="12" spans="3:17" s="193" customFormat="1" ht="22.5" x14ac:dyDescent="0.25">
      <c r="C12" s="590" t="s">
        <v>243</v>
      </c>
      <c r="D12" s="596">
        <f>SUM(G12:G13)</f>
        <v>0</v>
      </c>
      <c r="E12" s="201" t="s">
        <v>239</v>
      </c>
      <c r="F12" s="229" t="s">
        <v>240</v>
      </c>
      <c r="G12" s="230"/>
      <c r="H12" s="231"/>
      <c r="I12" s="231"/>
      <c r="J12" s="232"/>
      <c r="K12" s="233"/>
      <c r="L12" s="234"/>
    </row>
    <row r="13" spans="3:17" s="193" customFormat="1" ht="22.5" x14ac:dyDescent="0.25">
      <c r="C13" s="597"/>
      <c r="D13" s="593"/>
      <c r="E13" s="209" t="s">
        <v>241</v>
      </c>
      <c r="F13" s="222" t="s">
        <v>240</v>
      </c>
      <c r="G13" s="235"/>
      <c r="H13" s="236"/>
      <c r="I13" s="236"/>
      <c r="J13" s="237"/>
      <c r="K13" s="238"/>
      <c r="L13" s="239"/>
    </row>
    <row r="14" spans="3:17" ht="33" customHeight="1" x14ac:dyDescent="0.2">
      <c r="C14" s="598" t="s">
        <v>244</v>
      </c>
      <c r="D14" s="599"/>
      <c r="E14" s="600"/>
      <c r="F14" s="240" t="s">
        <v>245</v>
      </c>
      <c r="G14" s="241"/>
      <c r="H14" s="242"/>
      <c r="I14" s="242"/>
      <c r="J14" s="243"/>
      <c r="K14" s="244"/>
      <c r="L14" s="245"/>
      <c r="O14" s="193"/>
      <c r="P14" s="193"/>
      <c r="Q14" s="193"/>
    </row>
    <row r="15" spans="3:17" ht="24" customHeight="1" x14ac:dyDescent="0.2">
      <c r="C15" s="598" t="s">
        <v>246</v>
      </c>
      <c r="D15" s="599"/>
      <c r="E15" s="600"/>
      <c r="F15" s="240" t="s">
        <v>247</v>
      </c>
      <c r="G15" s="246"/>
      <c r="H15" s="247"/>
      <c r="I15" s="247"/>
      <c r="J15" s="246"/>
      <c r="K15" s="248"/>
      <c r="L15" s="249"/>
      <c r="O15" s="193"/>
      <c r="P15" s="193"/>
      <c r="Q15" s="193"/>
    </row>
    <row r="16" spans="3:17" ht="24" customHeight="1" x14ac:dyDescent="0.2">
      <c r="C16" s="598" t="s">
        <v>248</v>
      </c>
      <c r="D16" s="599"/>
      <c r="E16" s="600"/>
      <c r="F16" s="240" t="s">
        <v>247</v>
      </c>
      <c r="G16" s="246"/>
      <c r="H16" s="247"/>
      <c r="I16" s="247"/>
      <c r="J16" s="246"/>
      <c r="K16" s="248"/>
      <c r="L16" s="249"/>
      <c r="O16" s="193"/>
      <c r="P16" s="193"/>
      <c r="Q16" s="193"/>
    </row>
    <row r="17" spans="3:17" ht="24" customHeight="1" x14ac:dyDescent="0.2">
      <c r="C17" s="590" t="s">
        <v>249</v>
      </c>
      <c r="D17" s="601"/>
      <c r="E17" s="602"/>
      <c r="F17" s="202" t="s">
        <v>250</v>
      </c>
      <c r="G17" s="250"/>
      <c r="H17" s="251"/>
      <c r="I17" s="251"/>
      <c r="J17" s="252"/>
      <c r="K17" s="253"/>
      <c r="L17" s="254"/>
      <c r="O17" s="193"/>
      <c r="P17" s="193"/>
      <c r="Q17" s="193"/>
    </row>
    <row r="18" spans="3:17" ht="24" customHeight="1" x14ac:dyDescent="0.2">
      <c r="C18" s="603" t="s">
        <v>251</v>
      </c>
      <c r="D18" s="604"/>
      <c r="E18" s="605"/>
      <c r="F18" s="210" t="s">
        <v>250</v>
      </c>
      <c r="G18" s="255"/>
      <c r="H18" s="256"/>
      <c r="I18" s="256"/>
      <c r="J18" s="257"/>
      <c r="K18" s="258"/>
      <c r="L18" s="259"/>
    </row>
    <row r="19" spans="3:17" x14ac:dyDescent="0.2">
      <c r="C19" s="193"/>
      <c r="D19" s="193"/>
      <c r="E19" s="193"/>
      <c r="F19" s="193"/>
      <c r="G19" s="193"/>
      <c r="H19" s="193"/>
      <c r="I19" s="193"/>
      <c r="J19" s="193"/>
      <c r="K19" s="193"/>
      <c r="L19" s="193"/>
    </row>
    <row r="20" spans="3:17" s="193" customFormat="1" ht="31.5" customHeight="1" x14ac:dyDescent="0.25">
      <c r="C20" s="584" t="s">
        <v>367</v>
      </c>
      <c r="D20" s="585"/>
      <c r="E20" s="586"/>
      <c r="F20" s="196" t="s">
        <v>234</v>
      </c>
      <c r="G20" s="587" t="s">
        <v>235</v>
      </c>
      <c r="H20" s="588"/>
      <c r="I20" s="589"/>
      <c r="J20" s="587" t="s">
        <v>236</v>
      </c>
      <c r="K20" s="588"/>
      <c r="L20" s="589"/>
    </row>
    <row r="21" spans="3:17" s="193" customFormat="1" ht="18" customHeight="1" x14ac:dyDescent="0.25">
      <c r="C21" s="260" t="s">
        <v>237</v>
      </c>
      <c r="D21" s="261"/>
      <c r="E21" s="261"/>
      <c r="F21" s="262" t="s">
        <v>238</v>
      </c>
      <c r="G21" s="310">
        <f t="shared" ref="G21:L21" si="1">G7</f>
        <v>1900</v>
      </c>
      <c r="H21" s="311">
        <f t="shared" si="1"/>
        <v>1901</v>
      </c>
      <c r="I21" s="312">
        <f t="shared" si="1"/>
        <v>1902</v>
      </c>
      <c r="J21" s="310">
        <f t="shared" si="1"/>
        <v>1903</v>
      </c>
      <c r="K21" s="313">
        <f t="shared" si="1"/>
        <v>1904</v>
      </c>
      <c r="L21" s="312">
        <f t="shared" si="1"/>
        <v>1905</v>
      </c>
    </row>
    <row r="22" spans="3:17" s="193" customFormat="1" ht="22.5" x14ac:dyDescent="0.25">
      <c r="C22" s="590" t="s">
        <v>252</v>
      </c>
      <c r="D22" s="601"/>
      <c r="E22" s="201" t="s">
        <v>239</v>
      </c>
      <c r="F22" s="229" t="s">
        <v>240</v>
      </c>
      <c r="G22" s="206"/>
      <c r="H22" s="263"/>
      <c r="I22" s="263"/>
      <c r="J22" s="206"/>
      <c r="K22" s="207"/>
      <c r="L22" s="208"/>
    </row>
    <row r="23" spans="3:17" s="193" customFormat="1" ht="22.5" x14ac:dyDescent="0.25">
      <c r="C23" s="606"/>
      <c r="D23" s="607"/>
      <c r="E23" s="209" t="s">
        <v>241</v>
      </c>
      <c r="F23" s="210" t="s">
        <v>240</v>
      </c>
      <c r="G23" s="264"/>
      <c r="H23" s="265"/>
      <c r="I23" s="265"/>
      <c r="J23" s="264"/>
      <c r="K23" s="266"/>
      <c r="L23" s="267"/>
    </row>
    <row r="24" spans="3:17" s="193" customFormat="1" ht="22.5" x14ac:dyDescent="0.25">
      <c r="C24" s="591"/>
      <c r="D24" s="608"/>
      <c r="E24" s="201" t="s">
        <v>19</v>
      </c>
      <c r="F24" s="202" t="s">
        <v>240</v>
      </c>
      <c r="G24" s="268">
        <f t="shared" ref="G24:L24" si="2">SUM(G22:G23)</f>
        <v>0</v>
      </c>
      <c r="H24" s="269">
        <f t="shared" si="2"/>
        <v>0</v>
      </c>
      <c r="I24" s="269">
        <f t="shared" si="2"/>
        <v>0</v>
      </c>
      <c r="J24" s="268">
        <f t="shared" si="2"/>
        <v>0</v>
      </c>
      <c r="K24" s="270">
        <f t="shared" si="2"/>
        <v>0</v>
      </c>
      <c r="L24" s="271">
        <f t="shared" si="2"/>
        <v>0</v>
      </c>
    </row>
    <row r="25" spans="3:17" ht="25.5" x14ac:dyDescent="0.2">
      <c r="C25" s="272" t="s">
        <v>257</v>
      </c>
      <c r="D25" s="273"/>
      <c r="E25" s="209" t="s">
        <v>253</v>
      </c>
      <c r="F25" s="210" t="s">
        <v>240</v>
      </c>
      <c r="G25" s="274"/>
      <c r="H25" s="275"/>
      <c r="I25" s="275"/>
      <c r="J25" s="274"/>
      <c r="K25" s="276"/>
      <c r="L25" s="277"/>
    </row>
    <row r="26" spans="3:17" ht="24" customHeight="1" x14ac:dyDescent="0.2">
      <c r="C26" s="609" t="s">
        <v>254</v>
      </c>
      <c r="D26" s="610"/>
      <c r="E26" s="611"/>
      <c r="F26" s="278" t="s">
        <v>255</v>
      </c>
      <c r="G26" s="241"/>
      <c r="H26" s="279"/>
      <c r="I26" s="279"/>
      <c r="J26" s="241"/>
      <c r="K26" s="280"/>
      <c r="L26" s="281"/>
    </row>
    <row r="27" spans="3:17" ht="22.5" customHeight="1" x14ac:dyDescent="0.2">
      <c r="C27" s="590" t="s">
        <v>256</v>
      </c>
      <c r="D27" s="601"/>
      <c r="E27" s="201" t="s">
        <v>19</v>
      </c>
      <c r="F27" s="282" t="s">
        <v>247</v>
      </c>
      <c r="G27" s="283"/>
      <c r="H27" s="284"/>
      <c r="I27" s="284"/>
      <c r="J27" s="283"/>
      <c r="K27" s="285"/>
      <c r="L27" s="286"/>
    </row>
    <row r="28" spans="3:17" ht="22.5" customHeight="1" x14ac:dyDescent="0.2">
      <c r="C28" s="597" t="s">
        <v>257</v>
      </c>
      <c r="D28" s="612"/>
      <c r="E28" s="209" t="s">
        <v>253</v>
      </c>
      <c r="F28" s="210" t="s">
        <v>247</v>
      </c>
      <c r="G28" s="255"/>
      <c r="H28" s="287"/>
      <c r="I28" s="287"/>
      <c r="J28" s="255"/>
      <c r="K28" s="288"/>
      <c r="L28" s="289"/>
    </row>
    <row r="29" spans="3:17" s="292" customFormat="1" ht="11.25" x14ac:dyDescent="0.2">
      <c r="C29" s="290"/>
      <c r="D29" s="290"/>
      <c r="E29" s="290"/>
      <c r="F29" s="291"/>
      <c r="G29" s="290"/>
      <c r="H29" s="290"/>
      <c r="I29" s="290"/>
      <c r="J29" s="290"/>
      <c r="K29" s="290"/>
      <c r="L29" s="290"/>
    </row>
    <row r="30" spans="3:17" s="292" customFormat="1" ht="11.25" x14ac:dyDescent="0.2">
      <c r="C30" s="290" t="s">
        <v>281</v>
      </c>
      <c r="D30" s="290"/>
      <c r="E30" s="290"/>
      <c r="F30" s="291"/>
      <c r="G30" s="290"/>
      <c r="H30" s="290"/>
      <c r="I30" s="290"/>
      <c r="J30" s="290"/>
      <c r="K30" s="290"/>
      <c r="L30" s="290"/>
    </row>
    <row r="31" spans="3:17" s="292" customFormat="1" ht="11.25" x14ac:dyDescent="0.2">
      <c r="C31" s="290"/>
      <c r="D31" s="290"/>
      <c r="E31" s="290"/>
      <c r="F31" s="291"/>
      <c r="G31" s="290"/>
      <c r="H31" s="290"/>
      <c r="I31" s="290"/>
      <c r="J31" s="290"/>
      <c r="K31" s="290"/>
      <c r="L31" s="290"/>
    </row>
    <row r="32" spans="3:17" s="292" customFormat="1" ht="11.25" x14ac:dyDescent="0.2">
      <c r="C32" s="290"/>
      <c r="D32" s="290"/>
      <c r="E32" s="290"/>
      <c r="F32" s="291"/>
      <c r="G32" s="290"/>
      <c r="H32" s="290"/>
      <c r="I32" s="290"/>
      <c r="J32" s="290"/>
      <c r="K32" s="290"/>
      <c r="L32" s="290"/>
    </row>
    <row r="33" spans="3:12" x14ac:dyDescent="0.2">
      <c r="C33" s="290"/>
      <c r="D33" s="290"/>
      <c r="E33" s="290"/>
      <c r="F33" s="195"/>
      <c r="G33" s="193"/>
      <c r="H33" s="193"/>
      <c r="I33" s="193"/>
      <c r="J33" s="193"/>
      <c r="K33" s="193"/>
      <c r="L33" s="293" t="str">
        <f>Titelblatt!K44</f>
        <v>Version vom 07.04.2025</v>
      </c>
    </row>
    <row r="34" spans="3:12" x14ac:dyDescent="0.2">
      <c r="C34" s="294"/>
      <c r="D34" s="294"/>
      <c r="E34" s="294"/>
      <c r="F34" s="295"/>
      <c r="G34" s="296"/>
      <c r="H34" s="296"/>
      <c r="I34" s="296"/>
      <c r="J34" s="296"/>
      <c r="K34" s="296"/>
      <c r="L34" s="296"/>
    </row>
    <row r="35" spans="3:12" x14ac:dyDescent="0.2">
      <c r="C35" s="297"/>
      <c r="D35" s="297"/>
      <c r="E35" s="297"/>
      <c r="G35" s="297"/>
      <c r="H35" s="297"/>
      <c r="I35" s="297"/>
      <c r="J35" s="297"/>
      <c r="K35" s="297"/>
      <c r="L35" s="297"/>
    </row>
    <row r="36" spans="3:12" x14ac:dyDescent="0.2">
      <c r="C36" s="298"/>
      <c r="D36" s="298"/>
      <c r="E36" s="298"/>
      <c r="F36" s="613"/>
      <c r="G36" s="613"/>
      <c r="H36" s="299"/>
    </row>
    <row r="37" spans="3:12" x14ac:dyDescent="0.2">
      <c r="C37" s="297"/>
      <c r="D37" s="297"/>
      <c r="E37" s="297"/>
      <c r="G37" s="297"/>
      <c r="H37" s="297"/>
      <c r="I37" s="297"/>
      <c r="J37" s="297"/>
      <c r="K37" s="297"/>
      <c r="L37" s="297"/>
    </row>
  </sheetData>
  <sheetProtection algorithmName="SHA-512" hashValue="vJsRTQ8X2WBVR5GO14YlGSPPV1ucno1+hDd18VydZItkhjfNtvAZ5yUEq3c8NyLuywyLyc4e5hH6Yc0ElrhFfw==" saltValue="b4J9SwGstyArpO8oqvu2QA==" spinCount="100000" sheet="1" selectLockedCells="1"/>
  <protectedRanges>
    <protectedRange password="CC74" sqref="M54 G22:H28 G8:H10 G12:H12 G18:H18 G14:H16" name="Bereich1_1"/>
    <protectedRange password="CC74" sqref="G2:H2" name="Bereich1_4"/>
  </protectedRanges>
  <mergeCells count="23">
    <mergeCell ref="C22:D24"/>
    <mergeCell ref="C26:E26"/>
    <mergeCell ref="C27:D27"/>
    <mergeCell ref="C28:D28"/>
    <mergeCell ref="F36:G36"/>
    <mergeCell ref="J20:L20"/>
    <mergeCell ref="C10:C11"/>
    <mergeCell ref="D10:D11"/>
    <mergeCell ref="C12:C13"/>
    <mergeCell ref="D12:D13"/>
    <mergeCell ref="C14:E14"/>
    <mergeCell ref="C15:E15"/>
    <mergeCell ref="C16:E16"/>
    <mergeCell ref="C17:E17"/>
    <mergeCell ref="C18:E18"/>
    <mergeCell ref="C20:E20"/>
    <mergeCell ref="G20:I20"/>
    <mergeCell ref="C4:L4"/>
    <mergeCell ref="C6:E6"/>
    <mergeCell ref="G6:I6"/>
    <mergeCell ref="J6:L6"/>
    <mergeCell ref="C8:C9"/>
    <mergeCell ref="D8:D9"/>
  </mergeCells>
  <conditionalFormatting sqref="G2:H2">
    <cfRule type="cellIs" dxfId="2" priority="3" stopIfTrue="1" operator="equal">
      <formula>0</formula>
    </cfRule>
  </conditionalFormatting>
  <conditionalFormatting sqref="C4:E4">
    <cfRule type="cellIs" dxfId="1" priority="2" stopIfTrue="1" operator="equal">
      <formula>0</formula>
    </cfRule>
  </conditionalFormatting>
  <conditionalFormatting sqref="I2:L2">
    <cfRule type="cellIs" dxfId="0" priority="1" stopIfTrue="1" operator="equal">
      <formula>0</formula>
    </cfRule>
  </conditionalFormatting>
  <dataValidations count="1">
    <dataValidation type="list" allowBlank="1" showInputMessage="1" showErrorMessage="1" sqref="G17:L18" xr:uid="{00000000-0002-0000-0900-000000000000}">
      <formula1>"ja,nein"</formula1>
    </dataValidation>
  </dataValidations>
  <pageMargins left="0.78740157480314965" right="0.43307086614173229" top="1.1811023622047245" bottom="0.98425196850393704" header="0.62992125984251968" footer="0.51181102362204722"/>
  <pageSetup paperSize="9" scale="98" orientation="portrait" r:id="rId1"/>
  <headerFooter>
    <oddFooter>&amp;R&amp;A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
  <sheetViews>
    <sheetView workbookViewId="0">
      <selection activeCell="A8" sqref="A8"/>
    </sheetView>
  </sheetViews>
  <sheetFormatPr baseColWidth="10" defaultRowHeight="15" x14ac:dyDescent="0.25"/>
  <cols>
    <col min="1" max="1" width="78.7109375" customWidth="1"/>
    <col min="2" max="2" width="11.42578125" customWidth="1"/>
  </cols>
  <sheetData>
    <row r="1" spans="1:1" x14ac:dyDescent="0.25">
      <c r="A1" s="38"/>
    </row>
    <row r="2" spans="1:1" ht="54" customHeight="1" x14ac:dyDescent="0.25">
      <c r="A2" s="182" t="s">
        <v>227</v>
      </c>
    </row>
    <row r="3" spans="1:1" ht="54" customHeight="1" x14ac:dyDescent="0.25">
      <c r="A3" s="182"/>
    </row>
    <row r="4" spans="1:1" ht="124.5" customHeight="1" x14ac:dyDescent="0.25">
      <c r="A4" s="182" t="s">
        <v>226</v>
      </c>
    </row>
    <row r="5" spans="1:1" ht="24" customHeight="1" x14ac:dyDescent="0.25">
      <c r="A5" s="182"/>
    </row>
    <row r="6" spans="1:1" ht="24" customHeight="1" x14ac:dyDescent="0.25">
      <c r="A6" s="181"/>
    </row>
    <row r="7" spans="1:1" ht="15.75" customHeight="1" x14ac:dyDescent="0.25">
      <c r="A7" s="182"/>
    </row>
    <row r="8" spans="1:1" ht="32.25" customHeight="1" x14ac:dyDescent="0.25">
      <c r="A8" s="182"/>
    </row>
    <row r="9" spans="1:1" x14ac:dyDescent="0.25">
      <c r="A9" s="38"/>
    </row>
    <row r="11" spans="1:1" x14ac:dyDescent="0.25">
      <c r="A11" s="180" t="str">
        <f>Titelblatt!K44</f>
        <v>Version vom 07.04.2025</v>
      </c>
    </row>
  </sheetData>
  <sheetProtection algorithmName="SHA-512" hashValue="U0i3POMyhYP4dyE379mHRC2Yy7LK4hWRKlmsC/WUCqpoo4d62zaKFk2t+5akOLU12XNpexMzkHqASz5kaDVQog==" saltValue="4Nlwxi653BN1mc0EdovuIQ==" spinCount="100000" sheet="1" objects="1" scenarios="1"/>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0"/>
  <sheetViews>
    <sheetView workbookViewId="0">
      <selection activeCell="C40" sqref="C40"/>
    </sheetView>
  </sheetViews>
  <sheetFormatPr baseColWidth="10" defaultRowHeight="15" x14ac:dyDescent="0.25"/>
  <cols>
    <col min="1" max="1" width="53.140625" customWidth="1"/>
  </cols>
  <sheetData>
    <row r="1" spans="1:2" x14ac:dyDescent="0.25">
      <c r="A1" s="177" t="s">
        <v>179</v>
      </c>
    </row>
    <row r="2" spans="1:2" ht="7.5" customHeight="1" x14ac:dyDescent="0.25">
      <c r="A2" s="177"/>
    </row>
    <row r="3" spans="1:2" x14ac:dyDescent="0.25">
      <c r="A3" s="176" t="s">
        <v>207</v>
      </c>
    </row>
    <row r="4" spans="1:2" x14ac:dyDescent="0.25">
      <c r="A4" t="s">
        <v>201</v>
      </c>
    </row>
    <row r="5" spans="1:2" x14ac:dyDescent="0.25">
      <c r="A5" t="s">
        <v>223</v>
      </c>
    </row>
    <row r="6" spans="1:2" x14ac:dyDescent="0.25">
      <c r="A6" t="s">
        <v>202</v>
      </c>
    </row>
    <row r="7" spans="1:2" x14ac:dyDescent="0.25">
      <c r="A7" t="s">
        <v>224</v>
      </c>
      <c r="B7" s="175"/>
    </row>
    <row r="8" spans="1:2" x14ac:dyDescent="0.25">
      <c r="A8" t="s">
        <v>282</v>
      </c>
    </row>
    <row r="9" spans="1:2" x14ac:dyDescent="0.25">
      <c r="B9" s="175"/>
    </row>
    <row r="10" spans="1:2" x14ac:dyDescent="0.25">
      <c r="A10" t="s">
        <v>225</v>
      </c>
    </row>
    <row r="12" spans="1:2" x14ac:dyDescent="0.25">
      <c r="A12" s="176" t="s">
        <v>206</v>
      </c>
    </row>
    <row r="13" spans="1:2" x14ac:dyDescent="0.25">
      <c r="A13" t="s">
        <v>203</v>
      </c>
    </row>
    <row r="14" spans="1:2" x14ac:dyDescent="0.25">
      <c r="A14" t="s">
        <v>204</v>
      </c>
    </row>
    <row r="15" spans="1:2" x14ac:dyDescent="0.25">
      <c r="A15" t="s">
        <v>205</v>
      </c>
    </row>
    <row r="17" spans="1:1" x14ac:dyDescent="0.25">
      <c r="A17" t="s">
        <v>225</v>
      </c>
    </row>
    <row r="19" spans="1:1" x14ac:dyDescent="0.25">
      <c r="A19" s="176" t="s">
        <v>208</v>
      </c>
    </row>
    <row r="20" spans="1:1" x14ac:dyDescent="0.25">
      <c r="A20" t="s">
        <v>209</v>
      </c>
    </row>
    <row r="21" spans="1:1" x14ac:dyDescent="0.25">
      <c r="A21" t="s">
        <v>210</v>
      </c>
    </row>
    <row r="22" spans="1:1" x14ac:dyDescent="0.25">
      <c r="A22" t="s">
        <v>214</v>
      </c>
    </row>
    <row r="23" spans="1:1" x14ac:dyDescent="0.25">
      <c r="A23" t="s">
        <v>215</v>
      </c>
    </row>
    <row r="24" spans="1:1" x14ac:dyDescent="0.25">
      <c r="A24" t="s">
        <v>373</v>
      </c>
    </row>
    <row r="25" spans="1:1" x14ac:dyDescent="0.25">
      <c r="A25" t="s">
        <v>216</v>
      </c>
    </row>
    <row r="26" spans="1:1" x14ac:dyDescent="0.25">
      <c r="A26" t="s">
        <v>372</v>
      </c>
    </row>
    <row r="27" spans="1:1" x14ac:dyDescent="0.25">
      <c r="A27" t="s">
        <v>217</v>
      </c>
    </row>
    <row r="28" spans="1:1" x14ac:dyDescent="0.25">
      <c r="A28" t="s">
        <v>283</v>
      </c>
    </row>
    <row r="30" spans="1:1" x14ac:dyDescent="0.25">
      <c r="A30" t="s">
        <v>211</v>
      </c>
    </row>
    <row r="31" spans="1:1" x14ac:dyDescent="0.25">
      <c r="A31" t="s">
        <v>212</v>
      </c>
    </row>
    <row r="32" spans="1:1" x14ac:dyDescent="0.25">
      <c r="A32" t="s">
        <v>213</v>
      </c>
    </row>
    <row r="33" spans="1:3" x14ac:dyDescent="0.25">
      <c r="A33" t="s">
        <v>218</v>
      </c>
    </row>
    <row r="34" spans="1:3" x14ac:dyDescent="0.25">
      <c r="A34" t="s">
        <v>221</v>
      </c>
    </row>
    <row r="35" spans="1:3" x14ac:dyDescent="0.25">
      <c r="A35" s="176" t="s">
        <v>222</v>
      </c>
    </row>
    <row r="36" spans="1:3" x14ac:dyDescent="0.25">
      <c r="A36" s="176"/>
    </row>
    <row r="37" spans="1:3" x14ac:dyDescent="0.25">
      <c r="A37" t="s">
        <v>219</v>
      </c>
    </row>
    <row r="38" spans="1:3" x14ac:dyDescent="0.25">
      <c r="A38" t="s">
        <v>220</v>
      </c>
    </row>
    <row r="40" spans="1:3" x14ac:dyDescent="0.25">
      <c r="C40" t="str">
        <f>Titelblatt!K44</f>
        <v>Version vom 07.04.2025</v>
      </c>
    </row>
  </sheetData>
  <sheetProtection algorithmName="SHA-512" hashValue="yTSpcByeo83uZYpXGsfFnoWYkmT/DS5dv9SV+kKLthsQiq5W90jbjo0tdxeFNtbWqkoCWOS8pKeJGXPDhvO+Mw==" saltValue="NwIliBVqEZLxnwGGus8pEQ==" spinCount="100000" sheet="1" objects="1" scenarios="1"/>
  <pageMargins left="0.41" right="0.18" top="0.38" bottom="0.3" header="0.25" footer="0.18"/>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DDA3-6AC2-400B-A26C-F2C4F0C65CE5}">
  <sheetPr>
    <pageSetUpPr fitToPage="1"/>
  </sheetPr>
  <dimension ref="A1:L110"/>
  <sheetViews>
    <sheetView zoomScaleNormal="100" workbookViewId="0">
      <selection activeCell="G5" sqref="G5"/>
    </sheetView>
  </sheetViews>
  <sheetFormatPr baseColWidth="10" defaultRowHeight="12.75" x14ac:dyDescent="0.2"/>
  <cols>
    <col min="1" max="1" width="10.7109375" style="401" customWidth="1"/>
    <col min="2" max="2" width="11.140625" style="401" hidden="1" customWidth="1"/>
    <col min="3" max="3" width="9.7109375" style="401" customWidth="1"/>
    <col min="4" max="5" width="10.7109375" style="401" customWidth="1"/>
    <col min="6" max="6" width="13.140625" style="401" hidden="1" customWidth="1"/>
    <col min="7" max="7" width="9.7109375" style="401" customWidth="1"/>
    <col min="8" max="9" width="10.7109375" style="401" customWidth="1"/>
    <col min="10" max="10" width="15.42578125" style="401" hidden="1" customWidth="1"/>
    <col min="11" max="11" width="9.7109375" style="401" customWidth="1"/>
    <col min="12" max="12" width="10.7109375" style="401" customWidth="1"/>
    <col min="13" max="16384" width="11.42578125" style="402"/>
  </cols>
  <sheetData>
    <row r="1" spans="1:12" ht="23.45" customHeight="1" x14ac:dyDescent="0.25">
      <c r="A1" s="614" t="s">
        <v>298</v>
      </c>
      <c r="B1" s="615"/>
      <c r="C1" s="615"/>
      <c r="D1" s="615"/>
      <c r="E1" s="616"/>
      <c r="F1" s="615"/>
      <c r="G1" s="616"/>
      <c r="H1" s="616"/>
      <c r="I1" s="615"/>
      <c r="J1" s="617"/>
      <c r="K1" s="615"/>
      <c r="L1" s="616"/>
    </row>
    <row r="2" spans="1:12" ht="13.5" customHeight="1" x14ac:dyDescent="0.25">
      <c r="A2" s="618" t="s">
        <v>299</v>
      </c>
      <c r="B2" s="615"/>
      <c r="C2" s="615"/>
      <c r="D2" s="616"/>
      <c r="E2" s="616" t="s">
        <v>378</v>
      </c>
      <c r="F2" s="615"/>
      <c r="G2" s="616"/>
      <c r="H2" s="616"/>
      <c r="I2" s="615"/>
      <c r="J2" s="617"/>
      <c r="K2" s="615"/>
      <c r="L2" s="616"/>
    </row>
    <row r="3" spans="1:12" ht="23.45" customHeight="1" x14ac:dyDescent="0.25">
      <c r="A3" s="619" t="s">
        <v>300</v>
      </c>
      <c r="B3" s="620"/>
      <c r="C3" s="620"/>
      <c r="D3" s="620"/>
      <c r="E3" s="620"/>
      <c r="F3" s="620"/>
      <c r="G3" s="620"/>
      <c r="H3" s="620"/>
      <c r="I3" s="620"/>
      <c r="J3" s="621"/>
      <c r="K3" s="620"/>
      <c r="L3" s="620"/>
    </row>
    <row r="4" spans="1:12" ht="29.25" customHeight="1" x14ac:dyDescent="0.25">
      <c r="A4" s="622" t="s">
        <v>301</v>
      </c>
      <c r="B4" s="623"/>
      <c r="C4" s="622" t="s">
        <v>302</v>
      </c>
      <c r="D4" s="624" t="s">
        <v>303</v>
      </c>
      <c r="E4" s="622" t="s">
        <v>301</v>
      </c>
      <c r="F4" s="623"/>
      <c r="G4" s="622" t="s">
        <v>302</v>
      </c>
      <c r="H4" s="624" t="s">
        <v>303</v>
      </c>
      <c r="I4" s="622" t="s">
        <v>301</v>
      </c>
      <c r="J4" s="625"/>
      <c r="K4" s="622" t="s">
        <v>302</v>
      </c>
      <c r="L4" s="624" t="s">
        <v>303</v>
      </c>
    </row>
    <row r="5" spans="1:12" ht="14.25" x14ac:dyDescent="0.2">
      <c r="A5" s="620" t="s">
        <v>53</v>
      </c>
      <c r="B5" s="626">
        <v>129041.4296</v>
      </c>
      <c r="C5" s="627">
        <f t="shared" ref="C5" si="0">B5/1720</f>
        <v>75.024086976744186</v>
      </c>
      <c r="D5" s="628">
        <f t="shared" ref="D5" si="1">B5/12</f>
        <v>10753.452466666668</v>
      </c>
      <c r="E5" s="620" t="s">
        <v>54</v>
      </c>
      <c r="F5" s="626">
        <v>99061.958499999993</v>
      </c>
      <c r="G5" s="627">
        <f t="shared" ref="G5" si="2">F5/1720</f>
        <v>57.594161918604648</v>
      </c>
      <c r="H5" s="628">
        <f t="shared" ref="H5" si="3">F5/12</f>
        <v>8255.1632083333334</v>
      </c>
      <c r="I5" s="620" t="s">
        <v>55</v>
      </c>
      <c r="J5" s="626">
        <v>71317.957899999994</v>
      </c>
      <c r="K5" s="629">
        <f t="shared" ref="K5" si="4">J5/1720</f>
        <v>41.463929011627904</v>
      </c>
      <c r="L5" s="628">
        <f t="shared" ref="L5" si="5">J5/12</f>
        <v>5943.1631583333328</v>
      </c>
    </row>
    <row r="6" spans="1:12" ht="30" customHeight="1" x14ac:dyDescent="0.25">
      <c r="A6" s="619" t="s">
        <v>304</v>
      </c>
      <c r="B6" s="620"/>
      <c r="C6" s="620"/>
      <c r="D6" s="630"/>
      <c r="E6" s="620"/>
      <c r="F6" s="620"/>
      <c r="G6" s="620"/>
      <c r="H6" s="630"/>
      <c r="I6" s="620"/>
      <c r="J6" s="620"/>
      <c r="K6" s="620"/>
      <c r="L6" s="631"/>
    </row>
    <row r="7" spans="1:12" ht="17.45" customHeight="1" x14ac:dyDescent="0.25">
      <c r="A7" s="622" t="s">
        <v>301</v>
      </c>
      <c r="B7" s="622"/>
      <c r="C7" s="622" t="s">
        <v>302</v>
      </c>
      <c r="D7" s="624" t="s">
        <v>303</v>
      </c>
      <c r="E7" s="622" t="s">
        <v>301</v>
      </c>
      <c r="F7" s="622"/>
      <c r="G7" s="622" t="s">
        <v>302</v>
      </c>
      <c r="H7" s="624" t="s">
        <v>303</v>
      </c>
      <c r="I7" s="622" t="s">
        <v>301</v>
      </c>
      <c r="J7" s="622"/>
      <c r="K7" s="622" t="s">
        <v>302</v>
      </c>
      <c r="L7" s="624" t="s">
        <v>303</v>
      </c>
    </row>
    <row r="8" spans="1:12" ht="14.25" customHeight="1" x14ac:dyDescent="0.2">
      <c r="A8" s="620" t="s">
        <v>50</v>
      </c>
      <c r="B8" s="626">
        <v>122242</v>
      </c>
      <c r="C8" s="627">
        <f t="shared" ref="C8:C14" si="6">B8/1720</f>
        <v>71.07093023255814</v>
      </c>
      <c r="D8" s="628">
        <f t="shared" ref="D8:D14" si="7">B8/12</f>
        <v>10186.833333333334</v>
      </c>
      <c r="E8" s="620">
        <v>12</v>
      </c>
      <c r="F8" s="632">
        <v>93094.810700000002</v>
      </c>
      <c r="G8" s="627">
        <f t="shared" ref="G8:G14" si="8">F8/1720</f>
        <v>54.124889941860467</v>
      </c>
      <c r="H8" s="628">
        <f t="shared" ref="H8:H14" si="9">F8/12</f>
        <v>7757.9008916666671</v>
      </c>
      <c r="I8" s="620">
        <v>6</v>
      </c>
      <c r="J8" s="633">
        <v>57874.8292</v>
      </c>
      <c r="K8" s="629">
        <f t="shared" ref="K8:K12" si="10">J8/1720</f>
        <v>33.64815651162791</v>
      </c>
      <c r="L8" s="628">
        <f t="shared" ref="L8:L12" si="11">J8/12</f>
        <v>4822.9024333333336</v>
      </c>
    </row>
    <row r="9" spans="1:12" ht="12.75" customHeight="1" x14ac:dyDescent="0.2">
      <c r="A9" s="620">
        <v>15</v>
      </c>
      <c r="B9" s="626">
        <v>111275</v>
      </c>
      <c r="C9" s="627">
        <f t="shared" si="6"/>
        <v>64.694767441860463</v>
      </c>
      <c r="D9" s="628">
        <f t="shared" si="7"/>
        <v>9272.9166666666661</v>
      </c>
      <c r="E9" s="620">
        <v>11</v>
      </c>
      <c r="F9" s="634">
        <v>83571</v>
      </c>
      <c r="G9" s="627">
        <f t="shared" si="8"/>
        <v>48.587790697674421</v>
      </c>
      <c r="H9" s="628">
        <f t="shared" si="9"/>
        <v>6964.25</v>
      </c>
      <c r="I9" s="620">
        <v>5</v>
      </c>
      <c r="J9" s="633">
        <v>55919.633900000001</v>
      </c>
      <c r="K9" s="629">
        <f t="shared" si="10"/>
        <v>32.511415058139534</v>
      </c>
      <c r="L9" s="628">
        <f t="shared" si="11"/>
        <v>4659.9694916666667</v>
      </c>
    </row>
    <row r="10" spans="1:12" ht="12.75" customHeight="1" x14ac:dyDescent="0.2">
      <c r="A10" s="620">
        <v>14</v>
      </c>
      <c r="B10" s="626">
        <v>99465.863100000002</v>
      </c>
      <c r="C10" s="627">
        <f t="shared" si="6"/>
        <v>57.828990174418607</v>
      </c>
      <c r="D10" s="628">
        <f t="shared" si="7"/>
        <v>8288.8219250000002</v>
      </c>
      <c r="E10" s="620">
        <v>10</v>
      </c>
      <c r="F10" s="634">
        <v>77987</v>
      </c>
      <c r="G10" s="627">
        <f t="shared" si="8"/>
        <v>45.341279069767445</v>
      </c>
      <c r="H10" s="628">
        <f t="shared" si="9"/>
        <v>6498.916666666667</v>
      </c>
      <c r="I10" s="620">
        <v>4</v>
      </c>
      <c r="J10" s="633">
        <v>51819.899100000002</v>
      </c>
      <c r="K10" s="629">
        <f t="shared" si="10"/>
        <v>30.127848313953489</v>
      </c>
      <c r="L10" s="628">
        <f t="shared" si="11"/>
        <v>4318.3249249999999</v>
      </c>
    </row>
    <row r="11" spans="1:12" ht="12.75" customHeight="1" x14ac:dyDescent="0.2">
      <c r="A11" s="620" t="s">
        <v>51</v>
      </c>
      <c r="B11" s="626">
        <v>108270.5854</v>
      </c>
      <c r="C11" s="627">
        <f t="shared" si="6"/>
        <v>62.948014767441862</v>
      </c>
      <c r="D11" s="628">
        <f t="shared" si="7"/>
        <v>9022.5487833333336</v>
      </c>
      <c r="E11" s="635" t="s">
        <v>79</v>
      </c>
      <c r="F11" s="634">
        <v>70955.136299999998</v>
      </c>
      <c r="G11" s="627">
        <f t="shared" si="8"/>
        <v>41.252986220930232</v>
      </c>
      <c r="H11" s="628">
        <f t="shared" si="9"/>
        <v>5912.9280250000002</v>
      </c>
      <c r="I11" s="620">
        <v>3</v>
      </c>
      <c r="J11" s="633">
        <v>48996.438999999998</v>
      </c>
      <c r="K11" s="629">
        <f t="shared" si="10"/>
        <v>28.486301744186047</v>
      </c>
      <c r="L11" s="628">
        <f t="shared" si="11"/>
        <v>4083.0365833333331</v>
      </c>
    </row>
    <row r="12" spans="1:12" ht="14.25" x14ac:dyDescent="0.2">
      <c r="A12" s="620" t="s">
        <v>52</v>
      </c>
      <c r="B12" s="626">
        <v>108069.0006</v>
      </c>
      <c r="C12" s="627">
        <f t="shared" si="6"/>
        <v>62.830814302325578</v>
      </c>
      <c r="D12" s="628">
        <f t="shared" si="7"/>
        <v>9005.7500500000006</v>
      </c>
      <c r="E12" s="620" t="s">
        <v>78</v>
      </c>
      <c r="F12" s="634">
        <v>66473</v>
      </c>
      <c r="G12" s="627">
        <f t="shared" si="8"/>
        <v>38.647093023255813</v>
      </c>
      <c r="H12" s="628">
        <f t="shared" si="9"/>
        <v>5539.416666666667</v>
      </c>
      <c r="I12" s="620">
        <v>2</v>
      </c>
      <c r="J12" s="633">
        <v>47781.080199999997</v>
      </c>
      <c r="K12" s="629">
        <f t="shared" si="10"/>
        <v>27.779697790697671</v>
      </c>
      <c r="L12" s="628">
        <f t="shared" si="11"/>
        <v>3981.7566833333331</v>
      </c>
    </row>
    <row r="13" spans="1:12" ht="12.75" customHeight="1" x14ac:dyDescent="0.2">
      <c r="A13" s="620" t="s">
        <v>185</v>
      </c>
      <c r="B13" s="626">
        <v>81798.113400000002</v>
      </c>
      <c r="C13" s="627">
        <f t="shared" si="6"/>
        <v>47.557042674418604</v>
      </c>
      <c r="D13" s="628">
        <f t="shared" si="7"/>
        <v>6816.5094500000005</v>
      </c>
      <c r="E13" s="620">
        <v>8</v>
      </c>
      <c r="F13" s="634">
        <v>62156.784899999999</v>
      </c>
      <c r="G13" s="627">
        <f t="shared" si="8"/>
        <v>36.13766563953488</v>
      </c>
      <c r="H13" s="628">
        <f t="shared" si="9"/>
        <v>5179.7320749999999</v>
      </c>
      <c r="I13" s="620"/>
      <c r="J13" s="633"/>
      <c r="K13" s="620"/>
      <c r="L13" s="631"/>
    </row>
    <row r="14" spans="1:12" ht="12.75" customHeight="1" x14ac:dyDescent="0.2">
      <c r="A14" s="620">
        <v>13</v>
      </c>
      <c r="B14" s="626">
        <v>91446</v>
      </c>
      <c r="C14" s="627">
        <f t="shared" si="6"/>
        <v>53.166279069767441</v>
      </c>
      <c r="D14" s="628">
        <f t="shared" si="7"/>
        <v>7620.5</v>
      </c>
      <c r="E14" s="620">
        <v>7</v>
      </c>
      <c r="F14" s="634">
        <v>59796.370799999997</v>
      </c>
      <c r="G14" s="627">
        <f t="shared" si="8"/>
        <v>34.765331860465118</v>
      </c>
      <c r="H14" s="628">
        <f t="shared" si="9"/>
        <v>4983.0308999999997</v>
      </c>
      <c r="I14" s="620"/>
      <c r="J14" s="626"/>
      <c r="K14" s="620"/>
      <c r="L14" s="631"/>
    </row>
    <row r="15" spans="1:12" ht="12.75" customHeight="1" x14ac:dyDescent="0.2">
      <c r="A15" s="620"/>
      <c r="B15" s="626"/>
      <c r="C15" s="626"/>
      <c r="D15" s="634"/>
      <c r="E15" s="620"/>
      <c r="F15" s="626"/>
      <c r="G15" s="626"/>
      <c r="H15" s="634"/>
      <c r="I15" s="620"/>
      <c r="J15" s="626"/>
      <c r="K15" s="620"/>
      <c r="L15" s="631"/>
    </row>
    <row r="16" spans="1:12" ht="29.25" customHeight="1" x14ac:dyDescent="0.25">
      <c r="A16" s="619" t="s">
        <v>305</v>
      </c>
      <c r="B16" s="620"/>
      <c r="C16" s="620"/>
      <c r="D16" s="630"/>
      <c r="E16" s="620"/>
      <c r="F16" s="636"/>
      <c r="G16" s="636"/>
      <c r="H16" s="637"/>
      <c r="I16" s="620"/>
      <c r="J16" s="636"/>
      <c r="K16" s="620"/>
      <c r="L16" s="631"/>
    </row>
    <row r="17" spans="1:12" ht="16.5" customHeight="1" x14ac:dyDescent="0.25">
      <c r="A17" s="622" t="s">
        <v>301</v>
      </c>
      <c r="B17" s="638"/>
      <c r="C17" s="622" t="s">
        <v>302</v>
      </c>
      <c r="D17" s="624" t="s">
        <v>303</v>
      </c>
      <c r="E17" s="622" t="s">
        <v>301</v>
      </c>
      <c r="F17" s="638"/>
      <c r="G17" s="622" t="s">
        <v>302</v>
      </c>
      <c r="H17" s="624" t="s">
        <v>303</v>
      </c>
      <c r="I17" s="622" t="s">
        <v>301</v>
      </c>
      <c r="J17" s="638"/>
      <c r="K17" s="622" t="s">
        <v>302</v>
      </c>
      <c r="L17" s="624" t="s">
        <v>303</v>
      </c>
    </row>
    <row r="18" spans="1:12" ht="14.25" x14ac:dyDescent="0.2">
      <c r="A18" s="626"/>
      <c r="B18" s="626"/>
      <c r="C18" s="626"/>
      <c r="D18" s="634"/>
      <c r="E18" s="626" t="s">
        <v>306</v>
      </c>
      <c r="F18" s="626">
        <v>78066.294699999999</v>
      </c>
      <c r="G18" s="627">
        <f t="shared" ref="G18:G24" si="12">F18/1720</f>
        <v>45.387380639534882</v>
      </c>
      <c r="H18" s="628">
        <f t="shared" ref="H18:H24" si="13">F18/12</f>
        <v>6505.5245583333335</v>
      </c>
      <c r="I18" s="626" t="s">
        <v>307</v>
      </c>
      <c r="J18" s="626">
        <v>56979.559800000003</v>
      </c>
      <c r="K18" s="629">
        <f t="shared" ref="K18:K21" si="14">J18/1720</f>
        <v>33.12765104651163</v>
      </c>
      <c r="L18" s="628">
        <f t="shared" ref="L18:L21" si="15">J18/12</f>
        <v>4748.2966500000002</v>
      </c>
    </row>
    <row r="19" spans="1:12" ht="14.25" x14ac:dyDescent="0.2">
      <c r="A19" s="626" t="s">
        <v>308</v>
      </c>
      <c r="B19" s="626">
        <v>122410.0635</v>
      </c>
      <c r="C19" s="627">
        <f t="shared" ref="C19:C24" si="16">B19/1720</f>
        <v>71.168641569767445</v>
      </c>
      <c r="D19" s="628">
        <f t="shared" ref="D19:D24" si="17">B19/12</f>
        <v>10200.838625</v>
      </c>
      <c r="E19" s="626" t="s">
        <v>309</v>
      </c>
      <c r="F19" s="634">
        <v>77602.699900000007</v>
      </c>
      <c r="G19" s="627">
        <f t="shared" si="12"/>
        <v>45.117848779069774</v>
      </c>
      <c r="H19" s="628">
        <f t="shared" si="13"/>
        <v>6466.8916583333339</v>
      </c>
      <c r="I19" s="626" t="s">
        <v>310</v>
      </c>
      <c r="J19" s="626">
        <v>53138.898399999998</v>
      </c>
      <c r="K19" s="629">
        <f t="shared" si="14"/>
        <v>30.894708372093021</v>
      </c>
      <c r="L19" s="628">
        <f t="shared" si="15"/>
        <v>4428.2415333333329</v>
      </c>
    </row>
    <row r="20" spans="1:12" ht="14.25" x14ac:dyDescent="0.2">
      <c r="A20" s="626" t="s">
        <v>311</v>
      </c>
      <c r="B20" s="626">
        <v>112725.2743</v>
      </c>
      <c r="C20" s="627">
        <f t="shared" si="16"/>
        <v>65.537950174418611</v>
      </c>
      <c r="D20" s="628">
        <f t="shared" si="17"/>
        <v>9393.7728583333337</v>
      </c>
      <c r="E20" s="626" t="s">
        <v>312</v>
      </c>
      <c r="F20" s="634">
        <v>72469.095600000001</v>
      </c>
      <c r="G20" s="627">
        <f t="shared" si="12"/>
        <v>42.133195116279069</v>
      </c>
      <c r="H20" s="628">
        <f t="shared" si="13"/>
        <v>6039.0913</v>
      </c>
      <c r="I20" s="626" t="s">
        <v>313</v>
      </c>
      <c r="J20" s="626">
        <v>51314.513299999999</v>
      </c>
      <c r="K20" s="629">
        <f t="shared" si="14"/>
        <v>29.834019360465117</v>
      </c>
      <c r="L20" s="628">
        <f t="shared" si="15"/>
        <v>4276.2094416666669</v>
      </c>
    </row>
    <row r="21" spans="1:12" ht="14.25" x14ac:dyDescent="0.2">
      <c r="A21" s="626" t="s">
        <v>314</v>
      </c>
      <c r="B21" s="626">
        <v>101506.26390000001</v>
      </c>
      <c r="C21" s="627">
        <f t="shared" si="16"/>
        <v>59.015269709302331</v>
      </c>
      <c r="D21" s="628">
        <f t="shared" si="17"/>
        <v>8458.8553250000004</v>
      </c>
      <c r="E21" s="626" t="s">
        <v>315</v>
      </c>
      <c r="F21" s="634">
        <v>64229.358099999998</v>
      </c>
      <c r="G21" s="627">
        <f t="shared" si="12"/>
        <v>37.342650058139533</v>
      </c>
      <c r="H21" s="628">
        <f t="shared" si="13"/>
        <v>5352.4465083333334</v>
      </c>
      <c r="I21" s="626" t="s">
        <v>316</v>
      </c>
      <c r="J21" s="626">
        <v>49198.8416</v>
      </c>
      <c r="K21" s="629">
        <f t="shared" si="14"/>
        <v>28.603977674418605</v>
      </c>
      <c r="L21" s="628">
        <f t="shared" si="15"/>
        <v>4099.9034666666666</v>
      </c>
    </row>
    <row r="22" spans="1:12" ht="14.25" x14ac:dyDescent="0.2">
      <c r="A22" s="626" t="s">
        <v>317</v>
      </c>
      <c r="B22" s="626">
        <v>100663.2932</v>
      </c>
      <c r="C22" s="627">
        <f t="shared" si="16"/>
        <v>58.525170465116283</v>
      </c>
      <c r="D22" s="628">
        <f t="shared" si="17"/>
        <v>8388.6077666666661</v>
      </c>
      <c r="E22" s="626" t="s">
        <v>318</v>
      </c>
      <c r="F22" s="634">
        <v>67591.087599999999</v>
      </c>
      <c r="G22" s="627">
        <f t="shared" si="12"/>
        <v>39.297143953488373</v>
      </c>
      <c r="H22" s="628">
        <f t="shared" si="13"/>
        <v>5632.5906333333332</v>
      </c>
      <c r="I22" s="626"/>
      <c r="J22" s="626"/>
      <c r="K22" s="639"/>
      <c r="L22" s="631"/>
    </row>
    <row r="23" spans="1:12" ht="14.25" x14ac:dyDescent="0.2">
      <c r="A23" s="626" t="s">
        <v>319</v>
      </c>
      <c r="B23" s="626">
        <v>89514.392399999997</v>
      </c>
      <c r="C23" s="627">
        <f t="shared" si="16"/>
        <v>52.043251395348832</v>
      </c>
      <c r="D23" s="628">
        <f t="shared" si="17"/>
        <v>7459.5326999999997</v>
      </c>
      <c r="E23" s="626" t="s">
        <v>320</v>
      </c>
      <c r="F23" s="634">
        <v>62100.165099999998</v>
      </c>
      <c r="G23" s="627">
        <f t="shared" si="12"/>
        <v>36.10474715116279</v>
      </c>
      <c r="H23" s="628">
        <f t="shared" si="13"/>
        <v>5175.0137583333335</v>
      </c>
      <c r="I23" s="620"/>
      <c r="J23" s="620"/>
      <c r="K23" s="620"/>
      <c r="L23" s="631"/>
    </row>
    <row r="24" spans="1:12" ht="14.25" x14ac:dyDescent="0.2">
      <c r="A24" s="626" t="s">
        <v>321</v>
      </c>
      <c r="B24" s="626">
        <v>86477.788100000005</v>
      </c>
      <c r="C24" s="627">
        <f t="shared" si="16"/>
        <v>50.277783779069772</v>
      </c>
      <c r="D24" s="628">
        <f t="shared" si="17"/>
        <v>7206.4823416666668</v>
      </c>
      <c r="E24" s="626" t="s">
        <v>322</v>
      </c>
      <c r="F24" s="634">
        <v>59584.881099999999</v>
      </c>
      <c r="G24" s="627">
        <f t="shared" si="12"/>
        <v>34.642372732558137</v>
      </c>
      <c r="H24" s="628">
        <f t="shared" si="13"/>
        <v>4965.4067583333335</v>
      </c>
      <c r="I24" s="626"/>
      <c r="J24" s="626"/>
      <c r="K24" s="620"/>
      <c r="L24" s="631"/>
    </row>
    <row r="25" spans="1:12" ht="14.25" x14ac:dyDescent="0.2">
      <c r="A25" s="626"/>
      <c r="B25" s="626"/>
      <c r="C25" s="626"/>
      <c r="D25" s="634"/>
      <c r="E25" s="626"/>
      <c r="F25" s="626"/>
      <c r="G25" s="626"/>
      <c r="H25" s="634"/>
      <c r="I25" s="626"/>
      <c r="J25" s="626"/>
      <c r="K25" s="620"/>
      <c r="L25" s="631"/>
    </row>
    <row r="26" spans="1:12" ht="15" x14ac:dyDescent="0.25">
      <c r="A26" s="619" t="s">
        <v>323</v>
      </c>
      <c r="B26" s="620"/>
      <c r="C26" s="620"/>
      <c r="D26" s="620"/>
      <c r="E26" s="620"/>
      <c r="F26" s="620"/>
      <c r="G26" s="620"/>
      <c r="H26" s="620"/>
      <c r="I26" s="620"/>
      <c r="J26" s="620"/>
      <c r="K26" s="640"/>
      <c r="L26" s="640"/>
    </row>
    <row r="27" spans="1:12" ht="16.5" customHeight="1" x14ac:dyDescent="0.25">
      <c r="A27" s="641"/>
      <c r="B27" s="642"/>
      <c r="C27" s="622" t="s">
        <v>302</v>
      </c>
      <c r="D27" s="622" t="s">
        <v>303</v>
      </c>
      <c r="E27" s="642"/>
      <c r="F27" s="642"/>
      <c r="G27" s="642"/>
      <c r="H27" s="642"/>
      <c r="I27" s="642"/>
      <c r="J27" s="642"/>
      <c r="K27" s="622"/>
      <c r="L27" s="622"/>
    </row>
    <row r="28" spans="1:12" ht="14.25" x14ac:dyDescent="0.2">
      <c r="A28" s="620" t="s">
        <v>324</v>
      </c>
      <c r="B28" s="620"/>
      <c r="C28" s="629">
        <v>60</v>
      </c>
      <c r="D28" s="643">
        <v>8600</v>
      </c>
      <c r="E28" s="644" t="s">
        <v>325</v>
      </c>
      <c r="F28" s="620"/>
      <c r="G28" s="620"/>
      <c r="H28" s="620"/>
      <c r="I28" s="620"/>
      <c r="J28" s="620"/>
      <c r="K28" s="620"/>
      <c r="L28" s="620"/>
    </row>
    <row r="29" spans="1:12" ht="14.25" x14ac:dyDescent="0.2">
      <c r="A29" s="620" t="s">
        <v>326</v>
      </c>
      <c r="B29" s="620"/>
      <c r="C29" s="629">
        <v>40</v>
      </c>
      <c r="D29" s="643">
        <v>5733</v>
      </c>
      <c r="E29" s="644" t="s">
        <v>327</v>
      </c>
      <c r="F29" s="620"/>
      <c r="G29" s="620"/>
      <c r="H29" s="620"/>
      <c r="I29" s="620"/>
      <c r="J29" s="620"/>
      <c r="K29" s="620"/>
      <c r="L29" s="620"/>
    </row>
    <row r="30" spans="1:12" ht="14.25" x14ac:dyDescent="0.2">
      <c r="A30" s="620" t="s">
        <v>328</v>
      </c>
      <c r="B30" s="620"/>
      <c r="C30" s="629">
        <v>30</v>
      </c>
      <c r="D30" s="643">
        <v>4300</v>
      </c>
      <c r="E30" s="644" t="s">
        <v>329</v>
      </c>
      <c r="F30" s="620"/>
      <c r="G30" s="620"/>
      <c r="H30" s="620"/>
      <c r="I30" s="620"/>
      <c r="J30" s="620"/>
      <c r="K30" s="620"/>
      <c r="L30" s="620"/>
    </row>
    <row r="33" spans="9:9" x14ac:dyDescent="0.2">
      <c r="I33" s="403" t="str">
        <f>Anleitung!A35</f>
        <v>Version vom 07.04.2025</v>
      </c>
    </row>
    <row r="80" ht="21.75" customHeight="1" x14ac:dyDescent="0.2"/>
    <row r="81" ht="42" customHeight="1" x14ac:dyDescent="0.2"/>
    <row r="82" ht="31.5" customHeight="1" x14ac:dyDescent="0.2"/>
    <row r="83" ht="20.25" customHeight="1" x14ac:dyDescent="0.2"/>
    <row r="84" ht="16.149999999999999" customHeight="1" x14ac:dyDescent="0.2"/>
    <row r="85" ht="16.149999999999999" customHeight="1" x14ac:dyDescent="0.2"/>
    <row r="86" ht="16.149999999999999" customHeight="1" x14ac:dyDescent="0.2"/>
    <row r="93" ht="16.149999999999999" customHeight="1" x14ac:dyDescent="0.2"/>
    <row r="94" ht="22.5" customHeight="1" x14ac:dyDescent="0.2"/>
    <row r="95" ht="19.149999999999999" customHeight="1" x14ac:dyDescent="0.2"/>
    <row r="97" ht="24.75" customHeight="1" x14ac:dyDescent="0.2"/>
    <row r="98" ht="20.45" customHeight="1" x14ac:dyDescent="0.2"/>
    <row r="99" ht="20.25" customHeight="1" x14ac:dyDescent="0.2"/>
    <row r="100" ht="28.15" customHeight="1" x14ac:dyDescent="0.2"/>
    <row r="101" ht="19.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27.6" customHeight="1" x14ac:dyDescent="0.2"/>
    <row r="109" ht="29.25" customHeight="1" x14ac:dyDescent="0.2"/>
    <row r="110" ht="46.5" customHeight="1" x14ac:dyDescent="0.2"/>
  </sheetData>
  <sheetProtection algorithmName="SHA-512" hashValue="W3Fj6RyuQ/45MFVgSsA7hy7+tnr8pNm7lTZ/t4j5lmstrRU2OtZfKDOXY4ddbZPlHsNGDT9CcjFkyH4a0U+ypA==" saltValue="XCIrv3KZoJbzEOPZKQ+29w==" spinCount="100000" sheet="1" objects="1" scenarios="1"/>
  <pageMargins left="0.55118110236220474" right="0.19685039370078741" top="0.23622047244094491" bottom="0.19685039370078741" header="0.15748031496062992" footer="0.15748031496062992"/>
  <pageSetup paperSize="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2"/>
  <sheetViews>
    <sheetView workbookViewId="0">
      <selection activeCell="B18" sqref="B18"/>
    </sheetView>
  </sheetViews>
  <sheetFormatPr baseColWidth="10" defaultColWidth="11.42578125" defaultRowHeight="12.75" x14ac:dyDescent="0.2"/>
  <cols>
    <col min="1" max="1" width="58" style="168" customWidth="1"/>
    <col min="2" max="2" width="11.42578125" style="169"/>
    <col min="3" max="16384" width="11.42578125" style="168"/>
  </cols>
  <sheetData>
    <row r="1" spans="1:3" x14ac:dyDescent="0.2">
      <c r="A1" s="170" t="s">
        <v>171</v>
      </c>
      <c r="B1" s="169">
        <f>Kostenstruktur!I14</f>
        <v>0</v>
      </c>
      <c r="C1" s="168" t="s">
        <v>179</v>
      </c>
    </row>
    <row r="2" spans="1:3" x14ac:dyDescent="0.2">
      <c r="A2" s="170" t="s">
        <v>170</v>
      </c>
    </row>
    <row r="3" spans="1:3" x14ac:dyDescent="0.2">
      <c r="A3" s="170" t="s">
        <v>169</v>
      </c>
    </row>
    <row r="4" spans="1:3" x14ac:dyDescent="0.2">
      <c r="A4" s="170" t="s">
        <v>168</v>
      </c>
    </row>
    <row r="5" spans="1:3" x14ac:dyDescent="0.2">
      <c r="A5" s="170" t="s">
        <v>167</v>
      </c>
    </row>
    <row r="6" spans="1:3" x14ac:dyDescent="0.2">
      <c r="A6" s="170" t="s">
        <v>166</v>
      </c>
    </row>
    <row r="7" spans="1:3" x14ac:dyDescent="0.2">
      <c r="A7" s="170" t="s">
        <v>165</v>
      </c>
    </row>
    <row r="8" spans="1:3" x14ac:dyDescent="0.2">
      <c r="A8" s="170" t="s">
        <v>164</v>
      </c>
    </row>
    <row r="9" spans="1:3" x14ac:dyDescent="0.2">
      <c r="A9" s="170" t="s">
        <v>163</v>
      </c>
    </row>
    <row r="10" spans="1:3" x14ac:dyDescent="0.2">
      <c r="A10" s="170" t="s">
        <v>162</v>
      </c>
    </row>
    <row r="11" spans="1:3" x14ac:dyDescent="0.2">
      <c r="A11" s="170" t="s">
        <v>161</v>
      </c>
      <c r="B11" s="169">
        <f>SUM(Kostenstruktur!I23,Kostenstruktur!I26)</f>
        <v>0</v>
      </c>
      <c r="C11" s="397" t="s">
        <v>184</v>
      </c>
    </row>
    <row r="12" spans="1:3" x14ac:dyDescent="0.2">
      <c r="A12" s="170" t="s">
        <v>160</v>
      </c>
    </row>
    <row r="13" spans="1:3" x14ac:dyDescent="0.2">
      <c r="A13" s="170" t="s">
        <v>159</v>
      </c>
    </row>
    <row r="14" spans="1:3" x14ac:dyDescent="0.2">
      <c r="A14" s="170" t="s">
        <v>158</v>
      </c>
    </row>
    <row r="15" spans="1:3" x14ac:dyDescent="0.2">
      <c r="A15" s="170" t="s">
        <v>157</v>
      </c>
      <c r="B15" s="169">
        <f>Kostenstruktur!I21</f>
        <v>0</v>
      </c>
      <c r="C15" s="168" t="s">
        <v>180</v>
      </c>
    </row>
    <row r="16" spans="1:3" ht="13.5" thickBot="1" x14ac:dyDescent="0.25">
      <c r="A16" s="170" t="s">
        <v>156</v>
      </c>
    </row>
    <row r="17" spans="1:3" ht="13.5" thickBot="1" x14ac:dyDescent="0.25">
      <c r="A17" s="170" t="s">
        <v>155</v>
      </c>
      <c r="B17" s="169">
        <f>Kostenstruktur!I29</f>
        <v>0</v>
      </c>
      <c r="C17" s="306" t="s">
        <v>181</v>
      </c>
    </row>
    <row r="18" spans="1:3" x14ac:dyDescent="0.2">
      <c r="A18" s="170" t="s">
        <v>154</v>
      </c>
    </row>
    <row r="19" spans="1:3" x14ac:dyDescent="0.2">
      <c r="A19" s="170" t="s">
        <v>153</v>
      </c>
    </row>
    <row r="20" spans="1:3" x14ac:dyDescent="0.2">
      <c r="A20" s="170" t="s">
        <v>152</v>
      </c>
    </row>
    <row r="21" spans="1:3" x14ac:dyDescent="0.2">
      <c r="A21" s="170" t="s">
        <v>151</v>
      </c>
      <c r="B21" s="169">
        <f>Kostenstruktur!I24</f>
        <v>0</v>
      </c>
      <c r="C21" s="168" t="s">
        <v>182</v>
      </c>
    </row>
    <row r="22" spans="1:3" x14ac:dyDescent="0.2">
      <c r="A22" s="170" t="s">
        <v>150</v>
      </c>
    </row>
    <row r="23" spans="1:3" x14ac:dyDescent="0.2">
      <c r="A23" s="170" t="s">
        <v>149</v>
      </c>
      <c r="B23" s="169">
        <f>Kostenstruktur!E32</f>
        <v>0</v>
      </c>
      <c r="C23" s="168" t="s">
        <v>183</v>
      </c>
    </row>
    <row r="24" spans="1:3" x14ac:dyDescent="0.2">
      <c r="A24" s="170" t="s">
        <v>148</v>
      </c>
      <c r="B24" s="169">
        <f>Kostenstruktur!F32</f>
        <v>0</v>
      </c>
      <c r="C24" s="168" t="s">
        <v>183</v>
      </c>
    </row>
    <row r="25" spans="1:3" x14ac:dyDescent="0.2">
      <c r="A25" s="170" t="s">
        <v>147</v>
      </c>
      <c r="B25" s="169">
        <f>Kostenstruktur!G32</f>
        <v>0</v>
      </c>
      <c r="C25" s="168" t="s">
        <v>183</v>
      </c>
    </row>
    <row r="26" spans="1:3" x14ac:dyDescent="0.2">
      <c r="A26" s="170" t="s">
        <v>146</v>
      </c>
      <c r="C26" s="168" t="s">
        <v>183</v>
      </c>
    </row>
    <row r="27" spans="1:3" x14ac:dyDescent="0.2">
      <c r="A27" s="170" t="s">
        <v>145</v>
      </c>
      <c r="B27" s="169">
        <f>Kostenstruktur!E36</f>
        <v>0</v>
      </c>
      <c r="C27" s="168" t="s">
        <v>26</v>
      </c>
    </row>
    <row r="28" spans="1:3" x14ac:dyDescent="0.2">
      <c r="A28" s="170" t="s">
        <v>144</v>
      </c>
      <c r="B28" s="169">
        <f>Kostenstruktur!F36</f>
        <v>0</v>
      </c>
      <c r="C28" s="168" t="s">
        <v>26</v>
      </c>
    </row>
    <row r="29" spans="1:3" x14ac:dyDescent="0.2">
      <c r="A29" s="170" t="s">
        <v>143</v>
      </c>
      <c r="B29" s="169">
        <f>Kostenstruktur!G36</f>
        <v>0</v>
      </c>
      <c r="C29" s="168" t="s">
        <v>26</v>
      </c>
    </row>
    <row r="30" spans="1:3" x14ac:dyDescent="0.2">
      <c r="A30" s="170" t="s">
        <v>142</v>
      </c>
      <c r="B30" s="169">
        <f>Kostenstruktur!H36</f>
        <v>0</v>
      </c>
      <c r="C30" s="168" t="s">
        <v>26</v>
      </c>
    </row>
    <row r="31" spans="1:3" x14ac:dyDescent="0.2">
      <c r="A31" s="170" t="s">
        <v>141</v>
      </c>
      <c r="B31" s="169">
        <f>Kostenstruktur!E34</f>
        <v>0</v>
      </c>
      <c r="C31" s="168" t="s">
        <v>25</v>
      </c>
    </row>
    <row r="32" spans="1:3" x14ac:dyDescent="0.2">
      <c r="A32" s="170" t="s">
        <v>140</v>
      </c>
      <c r="B32" s="169">
        <f>Kostenstruktur!F34</f>
        <v>0</v>
      </c>
      <c r="C32" s="168" t="s">
        <v>25</v>
      </c>
    </row>
    <row r="33" spans="1:3" x14ac:dyDescent="0.2">
      <c r="A33" s="170" t="s">
        <v>139</v>
      </c>
      <c r="B33" s="169">
        <f>Kostenstruktur!G34</f>
        <v>0</v>
      </c>
      <c r="C33" s="168" t="s">
        <v>25</v>
      </c>
    </row>
    <row r="34" spans="1:3" x14ac:dyDescent="0.2">
      <c r="A34" s="170" t="s">
        <v>138</v>
      </c>
      <c r="B34" s="169">
        <f>Kostenstruktur!H34</f>
        <v>0</v>
      </c>
      <c r="C34" s="168" t="s">
        <v>25</v>
      </c>
    </row>
    <row r="35" spans="1:3" x14ac:dyDescent="0.2">
      <c r="A35" s="170" t="s">
        <v>137</v>
      </c>
    </row>
    <row r="36" spans="1:3" x14ac:dyDescent="0.2">
      <c r="A36" s="170" t="s">
        <v>136</v>
      </c>
    </row>
    <row r="37" spans="1:3" x14ac:dyDescent="0.2">
      <c r="A37" s="170" t="s">
        <v>135</v>
      </c>
    </row>
    <row r="38" spans="1:3" x14ac:dyDescent="0.2">
      <c r="A38" s="170" t="s">
        <v>134</v>
      </c>
    </row>
    <row r="39" spans="1:3" x14ac:dyDescent="0.2">
      <c r="A39" s="170" t="s">
        <v>133</v>
      </c>
    </row>
    <row r="40" spans="1:3" x14ac:dyDescent="0.2">
      <c r="A40" s="170" t="s">
        <v>132</v>
      </c>
    </row>
    <row r="41" spans="1:3" x14ac:dyDescent="0.2">
      <c r="A41" s="170" t="s">
        <v>131</v>
      </c>
    </row>
    <row r="42" spans="1:3" x14ac:dyDescent="0.2">
      <c r="A42" s="170" t="s">
        <v>130</v>
      </c>
    </row>
    <row r="43" spans="1:3" x14ac:dyDescent="0.2">
      <c r="A43" s="170" t="s">
        <v>129</v>
      </c>
    </row>
    <row r="44" spans="1:3" x14ac:dyDescent="0.2">
      <c r="A44" s="170" t="s">
        <v>128</v>
      </c>
    </row>
    <row r="45" spans="1:3" x14ac:dyDescent="0.2">
      <c r="A45" s="170" t="s">
        <v>127</v>
      </c>
    </row>
    <row r="46" spans="1:3" x14ac:dyDescent="0.2">
      <c r="A46" s="170" t="s">
        <v>126</v>
      </c>
    </row>
    <row r="47" spans="1:3" x14ac:dyDescent="0.2">
      <c r="A47" s="170" t="s">
        <v>125</v>
      </c>
    </row>
    <row r="48" spans="1:3" x14ac:dyDescent="0.2">
      <c r="A48" s="170" t="s">
        <v>124</v>
      </c>
    </row>
    <row r="49" spans="1:2" x14ac:dyDescent="0.2">
      <c r="A49" s="170" t="s">
        <v>123</v>
      </c>
    </row>
    <row r="50" spans="1:2" x14ac:dyDescent="0.2">
      <c r="A50" s="170" t="s">
        <v>122</v>
      </c>
    </row>
    <row r="51" spans="1:2" x14ac:dyDescent="0.2">
      <c r="A51" s="170" t="s">
        <v>121</v>
      </c>
      <c r="B51" s="169">
        <f>Kostenstruktur!E38</f>
        <v>0</v>
      </c>
    </row>
    <row r="52" spans="1:2" x14ac:dyDescent="0.2">
      <c r="A52" s="170" t="s">
        <v>120</v>
      </c>
      <c r="B52" s="169">
        <f>Kostenstruktur!F38</f>
        <v>0</v>
      </c>
    </row>
    <row r="53" spans="1:2" x14ac:dyDescent="0.2">
      <c r="A53" s="170" t="s">
        <v>119</v>
      </c>
      <c r="B53" s="169">
        <f>Kostenstruktur!G38</f>
        <v>0</v>
      </c>
    </row>
    <row r="54" spans="1:2" x14ac:dyDescent="0.2">
      <c r="A54" s="170" t="s">
        <v>118</v>
      </c>
      <c r="B54" s="169">
        <f>Kostenstruktur!H38</f>
        <v>0</v>
      </c>
    </row>
    <row r="55" spans="1:2" x14ac:dyDescent="0.2">
      <c r="A55" s="170" t="s">
        <v>117</v>
      </c>
    </row>
    <row r="56" spans="1:2" x14ac:dyDescent="0.2">
      <c r="A56" s="170" t="s">
        <v>116</v>
      </c>
    </row>
    <row r="57" spans="1:2" x14ac:dyDescent="0.2">
      <c r="A57" s="170" t="s">
        <v>115</v>
      </c>
    </row>
    <row r="58" spans="1:2" x14ac:dyDescent="0.2">
      <c r="A58" s="170" t="s">
        <v>114</v>
      </c>
    </row>
    <row r="59" spans="1:2" x14ac:dyDescent="0.2">
      <c r="A59" s="170" t="s">
        <v>113</v>
      </c>
    </row>
    <row r="60" spans="1:2" x14ac:dyDescent="0.2">
      <c r="A60" s="170" t="s">
        <v>112</v>
      </c>
    </row>
    <row r="61" spans="1:2" x14ac:dyDescent="0.2">
      <c r="A61" s="170" t="s">
        <v>111</v>
      </c>
    </row>
    <row r="62" spans="1:2" x14ac:dyDescent="0.2">
      <c r="A62" s="170" t="s">
        <v>110</v>
      </c>
    </row>
    <row r="63" spans="1:2" x14ac:dyDescent="0.2">
      <c r="A63" s="170" t="s">
        <v>109</v>
      </c>
    </row>
    <row r="64" spans="1:2" x14ac:dyDescent="0.2">
      <c r="A64" s="170" t="s">
        <v>108</v>
      </c>
    </row>
    <row r="65" spans="1:1" x14ac:dyDescent="0.2">
      <c r="A65" s="170" t="s">
        <v>107</v>
      </c>
    </row>
    <row r="66" spans="1:1" x14ac:dyDescent="0.2">
      <c r="A66" s="170" t="s">
        <v>106</v>
      </c>
    </row>
    <row r="67" spans="1:1" x14ac:dyDescent="0.2">
      <c r="A67" s="170" t="s">
        <v>105</v>
      </c>
    </row>
    <row r="68" spans="1:1" x14ac:dyDescent="0.2">
      <c r="A68" s="170" t="s">
        <v>104</v>
      </c>
    </row>
    <row r="69" spans="1:1" x14ac:dyDescent="0.2">
      <c r="A69" s="170" t="s">
        <v>103</v>
      </c>
    </row>
    <row r="70" spans="1:1" x14ac:dyDescent="0.2">
      <c r="A70" s="170" t="s">
        <v>102</v>
      </c>
    </row>
    <row r="71" spans="1:1" x14ac:dyDescent="0.2">
      <c r="A71" s="170" t="s">
        <v>101</v>
      </c>
    </row>
    <row r="72" spans="1:1" x14ac:dyDescent="0.2">
      <c r="A72" s="170" t="s">
        <v>100</v>
      </c>
    </row>
    <row r="73" spans="1:1" x14ac:dyDescent="0.2">
      <c r="A73" s="170" t="s">
        <v>99</v>
      </c>
    </row>
    <row r="74" spans="1:1" x14ac:dyDescent="0.2">
      <c r="A74" s="170" t="s">
        <v>98</v>
      </c>
    </row>
    <row r="75" spans="1:1" x14ac:dyDescent="0.2">
      <c r="A75" s="170" t="s">
        <v>97</v>
      </c>
    </row>
    <row r="76" spans="1:1" x14ac:dyDescent="0.2">
      <c r="A76" s="170" t="s">
        <v>96</v>
      </c>
    </row>
    <row r="77" spans="1:1" x14ac:dyDescent="0.2">
      <c r="A77" s="170" t="s">
        <v>95</v>
      </c>
    </row>
    <row r="78" spans="1:1" x14ac:dyDescent="0.2">
      <c r="A78" s="170" t="s">
        <v>94</v>
      </c>
    </row>
    <row r="79" spans="1:1" x14ac:dyDescent="0.2">
      <c r="A79" s="170" t="s">
        <v>93</v>
      </c>
    </row>
    <row r="80" spans="1:1" x14ac:dyDescent="0.2">
      <c r="A80" s="170" t="s">
        <v>92</v>
      </c>
    </row>
    <row r="81" spans="1:1" x14ac:dyDescent="0.2">
      <c r="A81" s="170" t="s">
        <v>91</v>
      </c>
    </row>
    <row r="82" spans="1:1" x14ac:dyDescent="0.2">
      <c r="A82" s="170" t="s">
        <v>90</v>
      </c>
    </row>
    <row r="83" spans="1:1" x14ac:dyDescent="0.2">
      <c r="A83" s="170" t="s">
        <v>89</v>
      </c>
    </row>
    <row r="84" spans="1:1" x14ac:dyDescent="0.2">
      <c r="A84" s="170" t="s">
        <v>88</v>
      </c>
    </row>
    <row r="85" spans="1:1" x14ac:dyDescent="0.2">
      <c r="A85" s="170" t="s">
        <v>87</v>
      </c>
    </row>
    <row r="86" spans="1:1" x14ac:dyDescent="0.2">
      <c r="A86" s="170" t="s">
        <v>86</v>
      </c>
    </row>
    <row r="87" spans="1:1" x14ac:dyDescent="0.2">
      <c r="A87" s="170" t="s">
        <v>85</v>
      </c>
    </row>
    <row r="88" spans="1:1" x14ac:dyDescent="0.2">
      <c r="A88" s="170" t="s">
        <v>84</v>
      </c>
    </row>
    <row r="89" spans="1:1" x14ac:dyDescent="0.2">
      <c r="A89" s="170" t="s">
        <v>83</v>
      </c>
    </row>
    <row r="90" spans="1:1" x14ac:dyDescent="0.2">
      <c r="A90" s="170" t="s">
        <v>82</v>
      </c>
    </row>
    <row r="91" spans="1:1" x14ac:dyDescent="0.2">
      <c r="A91" s="170" t="s">
        <v>81</v>
      </c>
    </row>
    <row r="92" spans="1:1" x14ac:dyDescent="0.2">
      <c r="A92" s="170" t="s">
        <v>80</v>
      </c>
    </row>
  </sheetData>
  <sheetProtection algorithmName="SHA-512" hashValue="sDFebba+/DnvhnoC1QLpkGqC/CmdbTPzgw5hYLs9M6WETmrCdPgThryKYt3sdvuhifxNLLI5W8Z9AeEx8+g2fw==" saltValue="aHZ/ZuUi5JRF5NIoTHh2VQ==" spinCount="100000" sheet="1" selectLockedCells="1" selectUnlockedCells="1"/>
  <pageMargins left="0.32" right="0.28999999999999998"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CJ101"/>
  <sheetViews>
    <sheetView showRuler="0" zoomScaleNormal="100" zoomScalePageLayoutView="85" workbookViewId="0">
      <selection activeCell="H10" sqref="H10"/>
    </sheetView>
  </sheetViews>
  <sheetFormatPr baseColWidth="10" defaultColWidth="11.42578125" defaultRowHeight="15" x14ac:dyDescent="0.25"/>
  <cols>
    <col min="1" max="1" width="1" style="44" customWidth="1"/>
    <col min="2" max="2" width="2.85546875" style="38" customWidth="1"/>
    <col min="3" max="3" width="1.7109375" style="38" customWidth="1"/>
    <col min="4" max="4" width="14.7109375" style="38" customWidth="1"/>
    <col min="5" max="5" width="0.85546875" style="38" customWidth="1"/>
    <col min="6" max="6" width="10" style="38" customWidth="1"/>
    <col min="7" max="7" width="12.85546875" style="38" customWidth="1"/>
    <col min="8" max="8" width="2.85546875" style="38" customWidth="1"/>
    <col min="9" max="9" width="4.7109375" style="38" bestFit="1" customWidth="1"/>
    <col min="10" max="10" width="14.5703125" style="38" customWidth="1"/>
    <col min="11" max="11" width="3" style="38" customWidth="1"/>
    <col min="12" max="12" width="7.5703125" style="38" customWidth="1"/>
    <col min="13" max="13" width="13.7109375" style="38" customWidth="1"/>
    <col min="14" max="14" width="1.140625" style="44" customWidth="1"/>
    <col min="15" max="15" width="11.42578125" style="44" customWidth="1"/>
    <col min="16" max="88" width="11.42578125" style="44"/>
    <col min="89" max="16384" width="11.42578125" style="38"/>
  </cols>
  <sheetData>
    <row r="1" spans="1:14" s="44" customFormat="1" x14ac:dyDescent="0.25"/>
    <row r="2" spans="1:14" s="133" customFormat="1" ht="14.25" x14ac:dyDescent="0.2"/>
    <row r="3" spans="1:14" s="133" customFormat="1" ht="14.25" x14ac:dyDescent="0.2"/>
    <row r="4" spans="1:14" s="133" customFormat="1" ht="15.75" customHeight="1" thickBot="1" x14ac:dyDescent="0.25">
      <c r="A4" s="136"/>
      <c r="B4" s="433" t="str">
        <f>IF(B$16&lt;&gt;"","BIS Bremerhavener Gesellschaft für ",IF(B$14&lt;&gt;"","BAB Bremer Aufbau-Bank GmbH",""))</f>
        <v xml:space="preserve">BIS Bremerhavener Gesellschaft für </v>
      </c>
      <c r="C4" s="433"/>
      <c r="D4" s="433"/>
      <c r="E4" s="433"/>
      <c r="F4" s="433"/>
      <c r="G4" s="433"/>
      <c r="H4" s="136"/>
      <c r="I4" s="136"/>
      <c r="J4" s="68" t="s">
        <v>1</v>
      </c>
      <c r="K4" s="136"/>
      <c r="L4" s="136"/>
      <c r="M4" s="136"/>
      <c r="N4" s="136"/>
    </row>
    <row r="5" spans="1:14" s="133" customFormat="1" ht="14.25" x14ac:dyDescent="0.2">
      <c r="A5" s="136"/>
      <c r="B5" s="433" t="str">
        <f>IF(B$16&lt;&gt;"","Investitionsförderung und Stadtentwicklung mbH ","")</f>
        <v xml:space="preserve">Investitionsförderung und Stadtentwicklung mbH </v>
      </c>
      <c r="C5" s="433"/>
      <c r="D5" s="433"/>
      <c r="E5" s="433"/>
      <c r="F5" s="433"/>
      <c r="G5" s="433"/>
      <c r="H5" s="136"/>
      <c r="I5" s="136"/>
      <c r="J5" s="435"/>
      <c r="K5" s="436"/>
      <c r="L5" s="436"/>
      <c r="M5" s="437"/>
      <c r="N5" s="136"/>
    </row>
    <row r="6" spans="1:14" s="133" customFormat="1" ht="14.25" x14ac:dyDescent="0.2">
      <c r="A6" s="136"/>
      <c r="B6" s="433" t="str">
        <f>IF(B$16&lt;&gt;"","Am Alten Hafen 118",IF(B$14&lt;&gt;"","Domshof 14/15",""))</f>
        <v>Am Alten Hafen 118</v>
      </c>
      <c r="C6" s="433"/>
      <c r="D6" s="433"/>
      <c r="E6" s="433"/>
      <c r="F6" s="433"/>
      <c r="G6" s="433"/>
      <c r="H6" s="136"/>
      <c r="I6" s="136"/>
      <c r="J6" s="438"/>
      <c r="K6" s="439"/>
      <c r="L6" s="439"/>
      <c r="M6" s="440"/>
      <c r="N6" s="136"/>
    </row>
    <row r="7" spans="1:14" s="133" customFormat="1" thickBot="1" x14ac:dyDescent="0.25">
      <c r="A7" s="137"/>
      <c r="B7" s="434" t="str">
        <f>IF(B$16&lt;&gt;"","27568 Bremerhaven",IF(B$14&lt;&gt;"","28195 Bremen",""))</f>
        <v>27568 Bremerhaven</v>
      </c>
      <c r="C7" s="434"/>
      <c r="D7" s="434"/>
      <c r="E7" s="434"/>
      <c r="F7" s="434"/>
      <c r="G7" s="434"/>
      <c r="H7" s="137"/>
      <c r="I7" s="137"/>
      <c r="J7" s="441"/>
      <c r="K7" s="442"/>
      <c r="L7" s="442"/>
      <c r="M7" s="443"/>
      <c r="N7" s="136"/>
    </row>
    <row r="8" spans="1:14" s="133" customFormat="1" ht="9.6" customHeight="1" x14ac:dyDescent="0.2">
      <c r="A8" s="136"/>
      <c r="B8" s="115"/>
      <c r="C8" s="115"/>
      <c r="D8" s="115"/>
      <c r="E8" s="115"/>
      <c r="F8" s="115"/>
      <c r="G8" s="115"/>
      <c r="H8" s="136"/>
      <c r="I8" s="136"/>
      <c r="J8" s="138"/>
      <c r="K8" s="138"/>
      <c r="L8" s="138"/>
      <c r="M8" s="138"/>
      <c r="N8" s="136"/>
    </row>
    <row r="9" spans="1:14" s="133" customFormat="1" ht="18.75" thickBot="1" x14ac:dyDescent="0.3">
      <c r="B9" s="444" t="s">
        <v>2</v>
      </c>
      <c r="C9" s="444"/>
      <c r="D9" s="444"/>
      <c r="E9" s="444"/>
      <c r="F9" s="444"/>
      <c r="G9" s="444"/>
    </row>
    <row r="10" spans="1:14" s="133" customFormat="1" ht="15.75" thickBot="1" x14ac:dyDescent="0.25">
      <c r="B10" s="432" t="s">
        <v>57</v>
      </c>
      <c r="C10" s="432"/>
      <c r="D10" s="432"/>
      <c r="E10" s="432"/>
      <c r="F10" s="432"/>
      <c r="G10" s="432"/>
      <c r="H10" s="143"/>
      <c r="I10" s="431" t="s">
        <v>48</v>
      </c>
      <c r="J10" s="431"/>
      <c r="L10" s="68" t="s">
        <v>3</v>
      </c>
      <c r="M10" s="68"/>
    </row>
    <row r="11" spans="1:14" s="133" customFormat="1" thickBot="1" x14ac:dyDescent="0.25">
      <c r="B11" s="116"/>
      <c r="C11" s="116"/>
      <c r="D11" s="116"/>
      <c r="E11" s="116"/>
      <c r="F11" s="116"/>
      <c r="G11" s="116"/>
      <c r="I11" s="132"/>
      <c r="J11" s="132"/>
      <c r="L11" s="68"/>
      <c r="M11" s="68"/>
    </row>
    <row r="12" spans="1:14" s="133" customFormat="1" ht="15.75" thickBot="1" x14ac:dyDescent="0.25">
      <c r="H12" s="143" t="s">
        <v>74</v>
      </c>
      <c r="I12" s="431" t="s">
        <v>46</v>
      </c>
      <c r="J12" s="431"/>
      <c r="L12" s="445"/>
      <c r="M12" s="446"/>
    </row>
    <row r="13" spans="1:14" s="133" customFormat="1" ht="15.75" thickBot="1" x14ac:dyDescent="0.25">
      <c r="H13" s="143"/>
      <c r="I13" s="431" t="s">
        <v>47</v>
      </c>
      <c r="J13" s="431"/>
      <c r="L13" s="447"/>
      <c r="M13" s="448"/>
    </row>
    <row r="14" spans="1:14" s="133" customFormat="1" x14ac:dyDescent="0.2">
      <c r="B14" s="184"/>
      <c r="H14" s="131"/>
      <c r="I14" s="132"/>
      <c r="J14" s="132"/>
      <c r="L14" s="134"/>
      <c r="M14" s="134"/>
    </row>
    <row r="15" spans="1:14" s="133" customFormat="1" ht="6.75" customHeight="1" thickBot="1" x14ac:dyDescent="0.25">
      <c r="B15" s="139"/>
      <c r="H15" s="131"/>
      <c r="I15" s="132"/>
      <c r="J15" s="132"/>
      <c r="L15" s="135"/>
      <c r="M15" s="135"/>
    </row>
    <row r="16" spans="1:14" s="133" customFormat="1" ht="15.75" thickBot="1" x14ac:dyDescent="0.25">
      <c r="B16" s="143" t="s">
        <v>74</v>
      </c>
      <c r="D16" s="133" t="s">
        <v>75</v>
      </c>
      <c r="H16" s="131"/>
      <c r="I16" s="132"/>
      <c r="J16" s="132"/>
      <c r="L16" s="135"/>
      <c r="M16" s="135"/>
    </row>
    <row r="17" spans="1:14" s="133" customFormat="1" ht="7.5" customHeight="1" thickBot="1" x14ac:dyDescent="0.25">
      <c r="A17" s="140"/>
      <c r="B17" s="140"/>
      <c r="C17" s="140"/>
      <c r="D17" s="140"/>
      <c r="E17" s="140"/>
      <c r="F17" s="140"/>
      <c r="G17" s="140"/>
      <c r="H17" s="140"/>
      <c r="I17" s="140"/>
      <c r="J17" s="140"/>
      <c r="K17" s="140"/>
      <c r="L17" s="140"/>
      <c r="M17" s="140"/>
      <c r="N17" s="140"/>
    </row>
    <row r="18" spans="1:14" s="133" customFormat="1" ht="24" customHeight="1" x14ac:dyDescent="0.2">
      <c r="A18" s="141"/>
      <c r="B18" s="69" t="s">
        <v>4</v>
      </c>
      <c r="N18" s="142"/>
    </row>
    <row r="19" spans="1:14" s="44" customFormat="1" x14ac:dyDescent="0.25">
      <c r="A19" s="70"/>
      <c r="B19" s="24"/>
      <c r="C19" s="24"/>
      <c r="D19" s="24"/>
      <c r="E19" s="24"/>
      <c r="F19" s="24"/>
      <c r="G19" s="24"/>
      <c r="H19" s="24"/>
      <c r="I19" s="24"/>
      <c r="J19" s="24"/>
      <c r="K19" s="24"/>
      <c r="L19" s="24"/>
      <c r="M19" s="24"/>
      <c r="N19" s="71"/>
    </row>
    <row r="20" spans="1:14" s="44" customFormat="1" x14ac:dyDescent="0.25">
      <c r="A20" s="70"/>
      <c r="B20" s="68"/>
      <c r="C20" s="68"/>
      <c r="D20" s="112">
        <f>Kostenstruktur!I38</f>
        <v>0</v>
      </c>
      <c r="E20" s="68"/>
      <c r="F20" s="68"/>
      <c r="G20" s="68"/>
      <c r="H20" s="68"/>
      <c r="I20" s="68"/>
      <c r="J20" s="390"/>
      <c r="K20" s="72"/>
      <c r="L20" s="73"/>
      <c r="M20" s="39"/>
      <c r="N20" s="74"/>
    </row>
    <row r="21" spans="1:14" s="44" customFormat="1" x14ac:dyDescent="0.25">
      <c r="A21" s="70"/>
      <c r="B21" s="68"/>
      <c r="C21" s="68"/>
      <c r="D21" s="68"/>
      <c r="E21" s="68"/>
      <c r="F21" s="68"/>
      <c r="G21" s="68"/>
      <c r="H21" s="68"/>
      <c r="I21" s="68"/>
      <c r="J21" s="68"/>
      <c r="K21" s="68"/>
      <c r="L21" s="68"/>
      <c r="M21" s="20"/>
      <c r="N21" s="74"/>
    </row>
    <row r="22" spans="1:14" x14ac:dyDescent="0.25">
      <c r="A22" s="70"/>
      <c r="B22" s="449">
        <v>0.25</v>
      </c>
      <c r="C22" s="450"/>
      <c r="D22" s="451" t="s">
        <v>292</v>
      </c>
      <c r="E22" s="452"/>
      <c r="F22" s="453"/>
      <c r="G22" s="113">
        <f>SUM(Kostenstruktur!I28)</f>
        <v>0</v>
      </c>
      <c r="H22" s="19"/>
      <c r="I22" s="391"/>
      <c r="J22" s="452"/>
      <c r="K22" s="454"/>
      <c r="L22" s="454"/>
      <c r="M22" s="390"/>
      <c r="N22" s="74"/>
    </row>
    <row r="23" spans="1:14" s="44" customFormat="1" x14ac:dyDescent="0.25">
      <c r="A23" s="70"/>
      <c r="B23" s="68"/>
      <c r="C23" s="68"/>
      <c r="D23" s="68"/>
      <c r="E23" s="68"/>
      <c r="F23" s="68"/>
      <c r="G23" s="68"/>
      <c r="H23" s="68"/>
      <c r="I23" s="20"/>
      <c r="J23" s="20"/>
      <c r="K23" s="20"/>
      <c r="L23" s="20"/>
      <c r="M23" s="39"/>
      <c r="N23" s="74"/>
    </row>
    <row r="24" spans="1:14" x14ac:dyDescent="0.25">
      <c r="A24" s="70"/>
      <c r="B24" s="25" t="s">
        <v>5</v>
      </c>
      <c r="C24" s="25"/>
      <c r="D24" s="25"/>
      <c r="E24" s="68" t="s">
        <v>6</v>
      </c>
      <c r="F24" s="68"/>
      <c r="G24" s="386"/>
      <c r="H24" s="68"/>
      <c r="I24" s="68" t="s">
        <v>7</v>
      </c>
      <c r="J24" s="386"/>
      <c r="K24" s="78"/>
      <c r="L24" s="25"/>
      <c r="M24" s="25"/>
      <c r="N24" s="87"/>
    </row>
    <row r="25" spans="1:14" s="44" customFormat="1" ht="15.75" thickBot="1" x14ac:dyDescent="0.3">
      <c r="A25" s="70"/>
      <c r="B25" s="40"/>
      <c r="C25" s="40"/>
      <c r="D25" s="40"/>
      <c r="E25" s="40"/>
      <c r="F25" s="40"/>
      <c r="G25" s="40"/>
      <c r="H25" s="40"/>
      <c r="I25" s="40"/>
      <c r="J25" s="40"/>
      <c r="K25" s="40"/>
      <c r="L25" s="40"/>
      <c r="M25" s="40"/>
      <c r="N25" s="71"/>
    </row>
    <row r="26" spans="1:14" s="44" customFormat="1" ht="15.75" thickBot="1" x14ac:dyDescent="0.3">
      <c r="A26" s="75"/>
      <c r="B26" s="76"/>
      <c r="C26" s="76"/>
      <c r="D26" s="76"/>
      <c r="E26" s="76"/>
      <c r="F26" s="76"/>
      <c r="G26" s="76"/>
      <c r="H26" s="76"/>
      <c r="I26" s="76"/>
      <c r="J26" s="76"/>
      <c r="K26" s="76"/>
      <c r="L26" s="76"/>
      <c r="M26" s="76"/>
      <c r="N26" s="75"/>
    </row>
    <row r="27" spans="1:14" s="44" customFormat="1" ht="15.75" thickBot="1" x14ac:dyDescent="0.3">
      <c r="A27" s="67"/>
      <c r="B27" s="77" t="s">
        <v>8</v>
      </c>
      <c r="C27" s="40"/>
      <c r="D27" s="40"/>
      <c r="E27" s="40"/>
      <c r="F27" s="40"/>
      <c r="G27" s="40"/>
      <c r="H27" s="40"/>
      <c r="I27" s="40"/>
      <c r="J27" s="40"/>
      <c r="K27" s="40"/>
      <c r="L27" s="40"/>
      <c r="M27" s="40"/>
      <c r="N27" s="67"/>
    </row>
    <row r="28" spans="1:14" ht="14.45" customHeight="1" x14ac:dyDescent="0.25">
      <c r="B28" s="424"/>
      <c r="C28" s="425"/>
      <c r="D28" s="425"/>
      <c r="E28" s="425"/>
      <c r="F28" s="425"/>
      <c r="G28" s="425"/>
      <c r="H28" s="425"/>
      <c r="I28" s="425"/>
      <c r="J28" s="425"/>
      <c r="K28" s="425"/>
      <c r="L28" s="425"/>
      <c r="M28" s="426"/>
    </row>
    <row r="29" spans="1:14" ht="31.15" customHeight="1" thickBot="1" x14ac:dyDescent="0.3">
      <c r="B29" s="427"/>
      <c r="C29" s="428"/>
      <c r="D29" s="428"/>
      <c r="E29" s="428"/>
      <c r="F29" s="428"/>
      <c r="G29" s="428"/>
      <c r="H29" s="428"/>
      <c r="I29" s="428"/>
      <c r="J29" s="428"/>
      <c r="K29" s="428"/>
      <c r="L29" s="428"/>
      <c r="M29" s="429"/>
    </row>
    <row r="30" spans="1:14" ht="11.25" customHeight="1" x14ac:dyDescent="0.25">
      <c r="B30" s="68"/>
      <c r="C30" s="68"/>
      <c r="D30" s="68"/>
      <c r="E30" s="68"/>
      <c r="F30" s="68"/>
      <c r="G30" s="68"/>
      <c r="H30" s="68"/>
      <c r="I30" s="68"/>
      <c r="J30" s="68"/>
      <c r="K30" s="68"/>
      <c r="L30" s="68"/>
      <c r="M30" s="68"/>
    </row>
    <row r="31" spans="1:14" ht="11.25" customHeight="1" x14ac:dyDescent="0.25">
      <c r="B31" s="68"/>
      <c r="C31" s="68"/>
      <c r="D31" s="68"/>
      <c r="E31" s="68"/>
      <c r="F31" s="68"/>
      <c r="G31" s="68"/>
      <c r="H31" s="68"/>
      <c r="I31" s="68"/>
      <c r="J31" s="68"/>
      <c r="K31" s="68"/>
      <c r="L31" s="68"/>
      <c r="M31" s="68"/>
    </row>
    <row r="32" spans="1:14" ht="26.25" customHeight="1" x14ac:dyDescent="0.25">
      <c r="B32" s="459" t="s">
        <v>9</v>
      </c>
      <c r="C32" s="459"/>
      <c r="D32" s="459"/>
      <c r="E32" s="460"/>
      <c r="F32" s="461"/>
      <c r="G32" s="462" t="s">
        <v>370</v>
      </c>
      <c r="H32" s="463"/>
      <c r="I32" s="464"/>
      <c r="J32" s="465"/>
      <c r="K32" s="466"/>
      <c r="L32" s="466"/>
      <c r="M32" s="466"/>
    </row>
    <row r="33" spans="1:14" s="44" customFormat="1" ht="15.75" thickBot="1" x14ac:dyDescent="0.3">
      <c r="B33" s="24"/>
      <c r="C33" s="24"/>
      <c r="D33" s="24"/>
      <c r="E33" s="24"/>
      <c r="F33" s="24"/>
      <c r="G33" s="24"/>
      <c r="H33" s="24"/>
      <c r="I33" s="24"/>
      <c r="J33" s="24"/>
      <c r="K33" s="24"/>
      <c r="L33" s="24"/>
      <c r="M33" s="24"/>
    </row>
    <row r="34" spans="1:14" s="44" customFormat="1" ht="7.5" customHeight="1" thickTop="1" thickBot="1" x14ac:dyDescent="0.3">
      <c r="A34" s="79"/>
      <c r="B34" s="80"/>
      <c r="C34" s="80"/>
      <c r="D34" s="80"/>
      <c r="E34" s="80"/>
      <c r="F34" s="80"/>
      <c r="G34" s="80"/>
      <c r="H34" s="80"/>
      <c r="I34" s="80"/>
      <c r="J34" s="80"/>
      <c r="K34" s="80"/>
      <c r="L34" s="80"/>
      <c r="M34" s="80"/>
      <c r="N34" s="79"/>
    </row>
    <row r="35" spans="1:14" s="44" customFormat="1" ht="24.75" customHeight="1" thickTop="1" x14ac:dyDescent="0.25">
      <c r="A35" s="81"/>
      <c r="B35" s="430" t="s">
        <v>361</v>
      </c>
      <c r="C35" s="430"/>
      <c r="D35" s="430"/>
      <c r="E35" s="430"/>
      <c r="F35" s="430"/>
      <c r="G35" s="430"/>
      <c r="H35" s="430"/>
      <c r="I35" s="430"/>
      <c r="J35" s="430"/>
      <c r="K35" s="430"/>
      <c r="L35" s="430"/>
      <c r="M35" s="430"/>
      <c r="N35" s="82"/>
    </row>
    <row r="36" spans="1:14" x14ac:dyDescent="0.25">
      <c r="A36" s="83"/>
      <c r="B36" s="467" t="s">
        <v>10</v>
      </c>
      <c r="C36" s="468"/>
      <c r="D36" s="468"/>
      <c r="E36" s="468"/>
      <c r="F36" s="468"/>
      <c r="G36" s="468"/>
      <c r="H36" s="468"/>
      <c r="I36" s="468"/>
      <c r="J36" s="468"/>
      <c r="K36" s="468"/>
      <c r="L36" s="468"/>
      <c r="M36" s="469"/>
      <c r="N36" s="88"/>
    </row>
    <row r="37" spans="1:14" x14ac:dyDescent="0.25">
      <c r="A37" s="84"/>
      <c r="B37" s="456" t="s">
        <v>371</v>
      </c>
      <c r="C37" s="457"/>
      <c r="D37" s="457"/>
      <c r="E37" s="457"/>
      <c r="F37" s="457"/>
      <c r="G37" s="457"/>
      <c r="H37" s="457"/>
      <c r="I37" s="457"/>
      <c r="J37" s="457"/>
      <c r="K37" s="457"/>
      <c r="L37" s="457"/>
      <c r="M37" s="458"/>
      <c r="N37" s="89"/>
    </row>
    <row r="38" spans="1:14" x14ac:dyDescent="0.25">
      <c r="A38" s="83"/>
      <c r="B38" s="467" t="s">
        <v>11</v>
      </c>
      <c r="C38" s="468"/>
      <c r="D38" s="468"/>
      <c r="E38" s="468"/>
      <c r="F38" s="468"/>
      <c r="G38" s="468"/>
      <c r="H38" s="468"/>
      <c r="I38" s="468"/>
      <c r="J38" s="468"/>
      <c r="K38" s="468"/>
      <c r="L38" s="468"/>
      <c r="M38" s="469"/>
      <c r="N38" s="88"/>
    </row>
    <row r="39" spans="1:14" x14ac:dyDescent="0.25">
      <c r="A39" s="85"/>
      <c r="B39" s="456"/>
      <c r="C39" s="457"/>
      <c r="D39" s="457"/>
      <c r="E39" s="457"/>
      <c r="F39" s="457"/>
      <c r="G39" s="457"/>
      <c r="H39" s="457"/>
      <c r="I39" s="457"/>
      <c r="J39" s="457"/>
      <c r="K39" s="457"/>
      <c r="L39" s="457"/>
      <c r="M39" s="458"/>
      <c r="N39" s="90"/>
    </row>
    <row r="40" spans="1:14" x14ac:dyDescent="0.25">
      <c r="A40" s="83"/>
      <c r="B40" s="467" t="s">
        <v>12</v>
      </c>
      <c r="C40" s="468"/>
      <c r="D40" s="468"/>
      <c r="E40" s="469"/>
      <c r="F40" s="467" t="s">
        <v>13</v>
      </c>
      <c r="G40" s="468"/>
      <c r="H40" s="468"/>
      <c r="I40" s="468"/>
      <c r="J40" s="468"/>
      <c r="K40" s="468"/>
      <c r="L40" s="468"/>
      <c r="M40" s="469"/>
      <c r="N40" s="88"/>
    </row>
    <row r="41" spans="1:14" x14ac:dyDescent="0.25">
      <c r="A41" s="85"/>
      <c r="B41" s="470"/>
      <c r="C41" s="471"/>
      <c r="D41" s="471"/>
      <c r="E41" s="472"/>
      <c r="F41" s="470"/>
      <c r="G41" s="473"/>
      <c r="H41" s="473"/>
      <c r="I41" s="473"/>
      <c r="J41" s="473"/>
      <c r="K41" s="473"/>
      <c r="L41" s="473"/>
      <c r="M41" s="472"/>
      <c r="N41" s="90"/>
    </row>
    <row r="42" spans="1:14" x14ac:dyDescent="0.25">
      <c r="A42" s="83"/>
      <c r="B42" s="414"/>
      <c r="C42" s="115"/>
      <c r="D42" s="115"/>
      <c r="E42" s="115"/>
      <c r="F42" s="115"/>
      <c r="G42" s="115"/>
      <c r="H42" s="115"/>
      <c r="I42" s="413"/>
      <c r="J42" s="413"/>
      <c r="K42" s="115"/>
      <c r="L42" s="115"/>
      <c r="M42" s="115"/>
      <c r="N42" s="88"/>
    </row>
    <row r="43" spans="1:14" x14ac:dyDescent="0.25">
      <c r="A43" s="85"/>
      <c r="B43" s="24"/>
      <c r="C43" s="24"/>
      <c r="D43" s="24"/>
      <c r="E43" s="24"/>
      <c r="F43" s="24"/>
      <c r="G43" s="24"/>
      <c r="H43" s="24"/>
      <c r="I43" s="24"/>
      <c r="J43" s="24"/>
      <c r="K43" s="24"/>
      <c r="L43" s="24"/>
      <c r="M43" s="24"/>
      <c r="N43" s="90"/>
    </row>
    <row r="44" spans="1:14" x14ac:dyDescent="0.25">
      <c r="A44" s="83"/>
      <c r="B44" s="24"/>
      <c r="C44" s="24"/>
      <c r="D44" s="24"/>
      <c r="E44" s="24"/>
      <c r="F44" s="24"/>
      <c r="G44" s="24"/>
      <c r="H44" s="24"/>
      <c r="I44" s="24"/>
      <c r="J44" s="24"/>
      <c r="K44" s="455" t="s">
        <v>379</v>
      </c>
      <c r="L44" s="455"/>
      <c r="M44" s="455"/>
      <c r="N44" s="88"/>
    </row>
    <row r="45" spans="1:14" x14ac:dyDescent="0.25">
      <c r="A45" s="85"/>
      <c r="B45" s="24"/>
      <c r="C45" s="24"/>
      <c r="D45" s="24"/>
      <c r="E45" s="24"/>
      <c r="F45" s="24"/>
      <c r="G45" s="24"/>
      <c r="H45" s="24"/>
      <c r="I45" s="24"/>
      <c r="J45" s="24"/>
      <c r="K45" s="24"/>
      <c r="L45" s="24"/>
      <c r="M45" s="24"/>
      <c r="N45" s="90"/>
    </row>
    <row r="46" spans="1:14" s="44" customFormat="1" ht="15.75" thickBot="1" x14ac:dyDescent="0.3">
      <c r="A46" s="86"/>
      <c r="B46" s="415"/>
      <c r="C46" s="415"/>
      <c r="D46" s="415"/>
      <c r="E46" s="415"/>
      <c r="F46" s="415"/>
      <c r="G46" s="415"/>
      <c r="H46" s="415"/>
      <c r="I46" s="415"/>
      <c r="J46" s="415"/>
      <c r="K46" s="415"/>
      <c r="L46" s="415"/>
      <c r="M46" s="415"/>
      <c r="N46" s="91"/>
    </row>
    <row r="47" spans="1:14" s="44" customFormat="1" ht="6" customHeight="1" x14ac:dyDescent="0.25"/>
    <row r="48" spans="1:14" s="44" customFormat="1" x14ac:dyDescent="0.25"/>
    <row r="49" s="44" customFormat="1" x14ac:dyDescent="0.25"/>
    <row r="50" s="44" customFormat="1" x14ac:dyDescent="0.25"/>
    <row r="51" s="44" customFormat="1" x14ac:dyDescent="0.25"/>
    <row r="52" s="44" customFormat="1" x14ac:dyDescent="0.25"/>
    <row r="53" s="44" customFormat="1" x14ac:dyDescent="0.25"/>
    <row r="54" s="44" customFormat="1" x14ac:dyDescent="0.25"/>
    <row r="55" s="44" customFormat="1" x14ac:dyDescent="0.25"/>
    <row r="56" s="44" customFormat="1" x14ac:dyDescent="0.25"/>
    <row r="57" s="44" customFormat="1" x14ac:dyDescent="0.25"/>
    <row r="58" s="44" customFormat="1" x14ac:dyDescent="0.25"/>
    <row r="59" s="44" customFormat="1" x14ac:dyDescent="0.25"/>
    <row r="60" s="44" customFormat="1" x14ac:dyDescent="0.25"/>
    <row r="61" s="44" customFormat="1" x14ac:dyDescent="0.25"/>
    <row r="62" s="44" customFormat="1" x14ac:dyDescent="0.25"/>
    <row r="63" s="44" customFormat="1" x14ac:dyDescent="0.25"/>
    <row r="64" s="44" customFormat="1" x14ac:dyDescent="0.25"/>
    <row r="65" s="44" customFormat="1" x14ac:dyDescent="0.25"/>
    <row r="66" s="44" customFormat="1" x14ac:dyDescent="0.25"/>
    <row r="67" s="44" customFormat="1" x14ac:dyDescent="0.25"/>
    <row r="68" s="44" customFormat="1" x14ac:dyDescent="0.25"/>
    <row r="69" s="44" customFormat="1" x14ac:dyDescent="0.25"/>
    <row r="70" s="44" customFormat="1" x14ac:dyDescent="0.25"/>
    <row r="71" s="44" customFormat="1" x14ac:dyDescent="0.25"/>
    <row r="72" s="44" customFormat="1" x14ac:dyDescent="0.25"/>
    <row r="73" s="44" customFormat="1" x14ac:dyDescent="0.25"/>
    <row r="74" s="44" customFormat="1" x14ac:dyDescent="0.25"/>
    <row r="75" s="44" customFormat="1" x14ac:dyDescent="0.25"/>
    <row r="76" s="44" customFormat="1" x14ac:dyDescent="0.25"/>
    <row r="77" s="44" customFormat="1" x14ac:dyDescent="0.25"/>
    <row r="78" s="44" customFormat="1" x14ac:dyDescent="0.25"/>
    <row r="79" s="44" customFormat="1" x14ac:dyDescent="0.25"/>
    <row r="80" s="44" customFormat="1" x14ac:dyDescent="0.25"/>
    <row r="81" s="44" customFormat="1" x14ac:dyDescent="0.25"/>
    <row r="82" s="44" customFormat="1" x14ac:dyDescent="0.25"/>
    <row r="83" s="44" customFormat="1" x14ac:dyDescent="0.25"/>
    <row r="84" s="44" customFormat="1" x14ac:dyDescent="0.25"/>
    <row r="85" s="44" customFormat="1" x14ac:dyDescent="0.25"/>
    <row r="86" s="44" customFormat="1" x14ac:dyDescent="0.25"/>
    <row r="87" s="44" customFormat="1" x14ac:dyDescent="0.25"/>
    <row r="88" s="44" customFormat="1" x14ac:dyDescent="0.25"/>
    <row r="89" s="44" customFormat="1" x14ac:dyDescent="0.25"/>
    <row r="90" s="44" customFormat="1" x14ac:dyDescent="0.25"/>
    <row r="91" s="44" customFormat="1" x14ac:dyDescent="0.25"/>
    <row r="92" s="44" customFormat="1" x14ac:dyDescent="0.25"/>
    <row r="93" s="44" customFormat="1" x14ac:dyDescent="0.25"/>
    <row r="94" s="44" customFormat="1" x14ac:dyDescent="0.25"/>
    <row r="95" s="44" customFormat="1" x14ac:dyDescent="0.25"/>
    <row r="96" s="44" customFormat="1" x14ac:dyDescent="0.25"/>
    <row r="97" spans="2:13" s="44" customFormat="1" x14ac:dyDescent="0.25"/>
    <row r="98" spans="2:13" s="44" customFormat="1" x14ac:dyDescent="0.25">
      <c r="B98" s="38"/>
      <c r="C98" s="38"/>
      <c r="D98" s="38"/>
      <c r="E98" s="38"/>
      <c r="F98" s="38"/>
      <c r="G98" s="38"/>
      <c r="H98" s="38"/>
      <c r="I98" s="38"/>
      <c r="J98" s="38"/>
      <c r="K98" s="38"/>
      <c r="L98" s="38"/>
      <c r="M98" s="38"/>
    </row>
    <row r="99" spans="2:13" s="44" customFormat="1" x14ac:dyDescent="0.25">
      <c r="B99" s="38"/>
      <c r="C99" s="38"/>
      <c r="D99" s="38"/>
      <c r="E99" s="38"/>
      <c r="F99" s="38"/>
      <c r="G99" s="38"/>
      <c r="H99" s="38"/>
      <c r="I99" s="38"/>
      <c r="J99" s="38"/>
      <c r="K99" s="38"/>
      <c r="L99" s="38"/>
      <c r="M99" s="38"/>
    </row>
    <row r="100" spans="2:13" s="44" customFormat="1" x14ac:dyDescent="0.25">
      <c r="B100" s="38"/>
      <c r="C100" s="38"/>
      <c r="D100" s="38"/>
      <c r="E100" s="38"/>
      <c r="F100" s="38"/>
      <c r="G100" s="38"/>
      <c r="H100" s="38"/>
      <c r="I100" s="38"/>
      <c r="J100" s="38"/>
      <c r="K100" s="38"/>
      <c r="L100" s="38"/>
      <c r="M100" s="38"/>
    </row>
    <row r="101" spans="2:13" s="44" customFormat="1" x14ac:dyDescent="0.25">
      <c r="B101" s="38"/>
      <c r="C101" s="38"/>
      <c r="D101" s="38"/>
      <c r="E101" s="38"/>
      <c r="F101" s="38"/>
      <c r="G101" s="38"/>
      <c r="H101" s="38"/>
      <c r="I101" s="38"/>
      <c r="J101" s="38"/>
      <c r="K101" s="38"/>
      <c r="L101" s="38"/>
      <c r="M101" s="38"/>
    </row>
  </sheetData>
  <sheetProtection algorithmName="SHA-512" hashValue="bvT9dZWMwgKvRr6L86cXAfOxAsJPXSoIGR4AlLssMyvb3kQB30dCzn/cBfKSEpmJF0WZnQGFCd9d7ApqleLDVg==" saltValue="ks4voifB40ozYru1RPPlgg==" spinCount="100000" sheet="1" selectLockedCells="1"/>
  <protectedRanges>
    <protectedRange password="CC74" sqref="B22:C22 G24 J24" name="Bereich1"/>
    <protectedRange password="CC74" sqref="G32:I32 B28:M30" name="Bereich1_2"/>
    <protectedRange password="CC74" sqref="B37:M37 B39:M39 B41:M41" name="Bereich1_3"/>
  </protectedRanges>
  <mergeCells count="28">
    <mergeCell ref="K44:M44"/>
    <mergeCell ref="B37:M37"/>
    <mergeCell ref="B32:F32"/>
    <mergeCell ref="G32:I32"/>
    <mergeCell ref="J32:M32"/>
    <mergeCell ref="B36:M36"/>
    <mergeCell ref="B38:M38"/>
    <mergeCell ref="B39:M39"/>
    <mergeCell ref="B41:E41"/>
    <mergeCell ref="F41:M41"/>
    <mergeCell ref="B40:E40"/>
    <mergeCell ref="F40:M40"/>
    <mergeCell ref="B28:M29"/>
    <mergeCell ref="B35:M35"/>
    <mergeCell ref="I10:J10"/>
    <mergeCell ref="B10:G10"/>
    <mergeCell ref="B4:G4"/>
    <mergeCell ref="B5:G5"/>
    <mergeCell ref="B6:G6"/>
    <mergeCell ref="B7:G7"/>
    <mergeCell ref="J5:M7"/>
    <mergeCell ref="B9:G9"/>
    <mergeCell ref="L12:M13"/>
    <mergeCell ref="B22:C22"/>
    <mergeCell ref="D22:F22"/>
    <mergeCell ref="J22:L22"/>
    <mergeCell ref="I12:J12"/>
    <mergeCell ref="I13:J13"/>
  </mergeCells>
  <dataValidations count="2">
    <dataValidation type="textLength" allowBlank="1" showErrorMessage="1" errorTitle="Ungültiger Wert" error="Ihr Kurztitel zu lang, er darf inklusive Leerzeichen max. 10 Zeichen enthalten." promptTitle="10 Zeichen" prompt="Der Kurztitel ist auf max. 10 Zeichen beschränkt." sqref="G32:I32" xr:uid="{00000000-0002-0000-0200-000000000000}">
      <formula1>1</formula1>
      <formula2>10</formula2>
    </dataValidation>
    <dataValidation type="textLength" operator="lessThanOrEqual" allowBlank="1" showInputMessage="1" showErrorMessage="1" errorTitle="Arbeitstitel zu lang" error="Der Arbeitstitel ist zu lang. Maximal sind 140 Zeichen (inclusive Leerzeichen) erlaubt." sqref="B28:M29" xr:uid="{00000000-0002-0000-0200-000001000000}">
      <formula1>140</formula1>
    </dataValidation>
  </dataValidations>
  <printOptions horizontalCentered="1"/>
  <pageMargins left="0.78740157480314965" right="0.62992125984251968" top="1.1811023622047245" bottom="0.98425196850393704" header="0.62992125984251968" footer="0.51181102362204722"/>
  <pageSetup paperSize="9" scale="95" orientation="portrait" r:id="rId1"/>
  <headerFooter>
    <oddFooter>&amp;R&amp;"Arial,Standard"&amp;10&amp;A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D03A-DDF6-424C-998E-A59EF444952D}">
  <dimension ref="A1:G36"/>
  <sheetViews>
    <sheetView workbookViewId="0"/>
  </sheetViews>
  <sheetFormatPr baseColWidth="10" defaultRowHeight="15" x14ac:dyDescent="0.25"/>
  <cols>
    <col min="1" max="1" width="6.140625" customWidth="1"/>
    <col min="7" max="7" width="19.5703125" bestFit="1" customWidth="1"/>
  </cols>
  <sheetData>
    <row r="1" spans="1:7" ht="21" x14ac:dyDescent="0.35">
      <c r="A1" s="407" t="s">
        <v>330</v>
      </c>
    </row>
    <row r="3" spans="1:7" ht="18.75" x14ac:dyDescent="0.3">
      <c r="A3" s="404" t="s">
        <v>331</v>
      </c>
      <c r="B3" s="405"/>
      <c r="C3" s="405"/>
    </row>
    <row r="4" spans="1:7" ht="18.75" x14ac:dyDescent="0.3">
      <c r="A4" s="405" t="s">
        <v>332</v>
      </c>
      <c r="B4" s="405"/>
      <c r="C4" s="405"/>
    </row>
    <row r="5" spans="1:7" ht="21" x14ac:dyDescent="0.35">
      <c r="A5" s="405"/>
      <c r="B5" s="405" t="s">
        <v>333</v>
      </c>
      <c r="C5" s="405"/>
      <c r="G5" s="408">
        <f>Kostenstruktur!I14</f>
        <v>0</v>
      </c>
    </row>
    <row r="6" spans="1:7" ht="21" x14ac:dyDescent="0.35">
      <c r="A6" s="405"/>
      <c r="B6" s="405" t="s">
        <v>334</v>
      </c>
      <c r="C6" s="405"/>
      <c r="G6" s="409">
        <v>0</v>
      </c>
    </row>
    <row r="7" spans="1:7" ht="21" x14ac:dyDescent="0.35">
      <c r="A7" s="405"/>
      <c r="B7" s="405" t="s">
        <v>350</v>
      </c>
      <c r="C7" s="405"/>
      <c r="G7" s="410">
        <f>SUM(G5:G6)</f>
        <v>0</v>
      </c>
    </row>
    <row r="8" spans="1:7" ht="21" x14ac:dyDescent="0.35">
      <c r="A8" s="405"/>
      <c r="B8" s="405"/>
      <c r="C8" s="405"/>
      <c r="G8" s="406"/>
    </row>
    <row r="9" spans="1:7" ht="21" x14ac:dyDescent="0.35">
      <c r="A9" s="405" t="s">
        <v>335</v>
      </c>
      <c r="B9" s="405"/>
      <c r="C9" s="405"/>
      <c r="G9" s="406"/>
    </row>
    <row r="10" spans="1:7" ht="21" x14ac:dyDescent="0.35">
      <c r="A10" s="405"/>
      <c r="B10" s="405" t="s">
        <v>336</v>
      </c>
      <c r="C10" s="405"/>
      <c r="G10" s="409">
        <v>0</v>
      </c>
    </row>
    <row r="11" spans="1:7" ht="21" x14ac:dyDescent="0.35">
      <c r="A11" s="405"/>
      <c r="B11" s="405" t="s">
        <v>337</v>
      </c>
      <c r="C11" s="405"/>
      <c r="G11" s="409">
        <v>0</v>
      </c>
    </row>
    <row r="12" spans="1:7" ht="21" x14ac:dyDescent="0.35">
      <c r="A12" s="405"/>
      <c r="B12" s="405" t="s">
        <v>338</v>
      </c>
      <c r="C12" s="405"/>
      <c r="G12" s="409">
        <v>0</v>
      </c>
    </row>
    <row r="13" spans="1:7" ht="21" x14ac:dyDescent="0.35">
      <c r="A13" s="405"/>
      <c r="B13" s="405" t="s">
        <v>339</v>
      </c>
      <c r="C13" s="405"/>
      <c r="G13" s="408">
        <f>Kostenstruktur!I23+Kostenstruktur!I26</f>
        <v>0</v>
      </c>
    </row>
    <row r="14" spans="1:7" ht="21" x14ac:dyDescent="0.35">
      <c r="A14" s="405"/>
      <c r="B14" s="405" t="s">
        <v>356</v>
      </c>
      <c r="C14" s="405"/>
      <c r="G14" s="409">
        <v>0</v>
      </c>
    </row>
    <row r="15" spans="1:7" ht="21" x14ac:dyDescent="0.35">
      <c r="A15" s="405"/>
      <c r="B15" s="405" t="s">
        <v>340</v>
      </c>
      <c r="C15" s="405"/>
      <c r="G15" s="408">
        <f>Kostenstruktur!I21</f>
        <v>0</v>
      </c>
    </row>
    <row r="16" spans="1:7" ht="21" x14ac:dyDescent="0.35">
      <c r="A16" s="405"/>
      <c r="B16" s="405" t="s">
        <v>341</v>
      </c>
      <c r="C16" s="405"/>
      <c r="G16" s="408">
        <f>Kostenstruktur!I29</f>
        <v>0</v>
      </c>
    </row>
    <row r="17" spans="1:7" ht="21" x14ac:dyDescent="0.35">
      <c r="A17" s="405"/>
      <c r="B17" s="405" t="s">
        <v>351</v>
      </c>
      <c r="C17" s="405"/>
      <c r="G17" s="409">
        <f>SUM(G10:G16)</f>
        <v>0</v>
      </c>
    </row>
    <row r="18" spans="1:7" ht="21" x14ac:dyDescent="0.35">
      <c r="A18" s="405"/>
      <c r="B18" s="405"/>
      <c r="C18" s="405"/>
      <c r="G18" s="406"/>
    </row>
    <row r="19" spans="1:7" ht="21" x14ac:dyDescent="0.35">
      <c r="A19" s="405" t="s">
        <v>342</v>
      </c>
      <c r="B19" s="405"/>
      <c r="C19" s="405"/>
      <c r="G19" s="406"/>
    </row>
    <row r="20" spans="1:7" ht="21" x14ac:dyDescent="0.35">
      <c r="A20" s="405"/>
      <c r="B20" s="405" t="s">
        <v>343</v>
      </c>
      <c r="C20" s="405"/>
      <c r="G20" s="409">
        <v>0</v>
      </c>
    </row>
    <row r="21" spans="1:7" ht="21" x14ac:dyDescent="0.35">
      <c r="A21" s="405"/>
      <c r="B21" s="405" t="s">
        <v>344</v>
      </c>
      <c r="C21" s="405"/>
      <c r="G21" s="408">
        <f>Kostenstruktur!I24</f>
        <v>0</v>
      </c>
    </row>
    <row r="22" spans="1:7" ht="21" x14ac:dyDescent="0.35">
      <c r="A22" s="405"/>
      <c r="B22" s="405" t="s">
        <v>352</v>
      </c>
      <c r="C22" s="405"/>
      <c r="G22" s="411">
        <f>SUM(G20:G21)</f>
        <v>0</v>
      </c>
    </row>
    <row r="23" spans="1:7" ht="21" x14ac:dyDescent="0.35">
      <c r="A23" s="405"/>
      <c r="B23" s="405"/>
      <c r="C23" s="405"/>
      <c r="G23" s="406"/>
    </row>
    <row r="24" spans="1:7" ht="21" x14ac:dyDescent="0.35">
      <c r="A24" s="404" t="s">
        <v>26</v>
      </c>
      <c r="B24" s="405"/>
      <c r="C24" s="405"/>
      <c r="G24" s="406"/>
    </row>
    <row r="25" spans="1:7" ht="21" x14ac:dyDescent="0.35">
      <c r="A25" s="405"/>
      <c r="B25" s="405" t="s">
        <v>345</v>
      </c>
      <c r="C25" s="405"/>
      <c r="G25" s="408">
        <f>Kostenstruktur!I32</f>
        <v>0</v>
      </c>
    </row>
    <row r="26" spans="1:7" ht="21" x14ac:dyDescent="0.35">
      <c r="A26" s="405"/>
      <c r="B26" s="405" t="s">
        <v>346</v>
      </c>
      <c r="C26" s="405"/>
      <c r="G26" s="408">
        <f>Kostenstruktur!I36</f>
        <v>0</v>
      </c>
    </row>
    <row r="27" spans="1:7" ht="21" x14ac:dyDescent="0.35">
      <c r="A27" s="405"/>
      <c r="B27" s="405" t="s">
        <v>347</v>
      </c>
      <c r="C27" s="405"/>
      <c r="G27" s="408">
        <f>Kostenstruktur!I34</f>
        <v>0</v>
      </c>
    </row>
    <row r="28" spans="1:7" ht="21" x14ac:dyDescent="0.35">
      <c r="A28" s="405"/>
      <c r="B28" s="405" t="s">
        <v>348</v>
      </c>
      <c r="C28" s="405"/>
      <c r="G28" s="409">
        <v>0</v>
      </c>
    </row>
    <row r="29" spans="1:7" ht="21" x14ac:dyDescent="0.35">
      <c r="A29" s="405"/>
      <c r="B29" s="405" t="s">
        <v>349</v>
      </c>
      <c r="C29" s="405"/>
      <c r="G29" s="409">
        <v>0</v>
      </c>
    </row>
    <row r="30" spans="1:7" ht="21" x14ac:dyDescent="0.35">
      <c r="A30" s="405"/>
      <c r="B30" s="405" t="s">
        <v>353</v>
      </c>
      <c r="C30" s="405"/>
      <c r="G30" s="410">
        <f>SUM(G25:G29)</f>
        <v>0</v>
      </c>
    </row>
    <row r="31" spans="1:7" ht="21" x14ac:dyDescent="0.35">
      <c r="A31" s="405"/>
      <c r="B31" s="405"/>
      <c r="C31" s="405"/>
      <c r="G31" s="406"/>
    </row>
    <row r="32" spans="1:7" ht="21" x14ac:dyDescent="0.35">
      <c r="A32" s="405" t="s">
        <v>354</v>
      </c>
      <c r="B32" s="405"/>
      <c r="C32" s="405"/>
      <c r="G32" s="409">
        <f>G7+G17+G22</f>
        <v>0</v>
      </c>
    </row>
    <row r="33" spans="1:7" ht="21" x14ac:dyDescent="0.35">
      <c r="A33" s="405" t="s">
        <v>353</v>
      </c>
      <c r="B33" s="405"/>
      <c r="C33" s="405"/>
      <c r="G33" s="409">
        <f>G30</f>
        <v>0</v>
      </c>
    </row>
    <row r="34" spans="1:7" ht="21" x14ac:dyDescent="0.35">
      <c r="A34" s="404" t="s">
        <v>355</v>
      </c>
      <c r="B34" s="405"/>
      <c r="C34" s="405"/>
      <c r="G34" s="412">
        <f>G32-G33</f>
        <v>0</v>
      </c>
    </row>
    <row r="36" spans="1:7" x14ac:dyDescent="0.25">
      <c r="F36" t="str">
        <f>Anleitung!A35</f>
        <v>Version vom 07.04.2025</v>
      </c>
    </row>
  </sheetData>
  <sheetProtection algorithmName="SHA-512" hashValue="EJ/hz8adEwWq1bzNjhveY/Fa1tekZUo+meaYohyQZPNN2IjdoQHpxbA38yZ9UUwAjsCcYxyX5MatighQ1THyfQ==" saltValue="nDVhqKdkXe5Dj0OJJpBNNA==" spinCount="100000" sheet="1" objects="1" scenarios="1"/>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B1:S40"/>
  <sheetViews>
    <sheetView showGridLines="0" showRuler="0" zoomScale="120" zoomScaleNormal="120" zoomScalePageLayoutView="115" workbookViewId="0">
      <selection activeCell="E34" sqref="E34"/>
    </sheetView>
  </sheetViews>
  <sheetFormatPr baseColWidth="10" defaultColWidth="11.42578125" defaultRowHeight="15" x14ac:dyDescent="0.25"/>
  <cols>
    <col min="1" max="1" width="2.42578125" style="38" customWidth="1"/>
    <col min="2" max="2" width="3.5703125" style="38" bestFit="1" customWidth="1"/>
    <col min="3" max="3" width="17.85546875" style="38" bestFit="1" customWidth="1"/>
    <col min="4" max="4" width="15" style="38" bestFit="1" customWidth="1"/>
    <col min="5" max="9" width="12.28515625" style="38" customWidth="1"/>
    <col min="10" max="10" width="3" style="38" customWidth="1"/>
    <col min="11" max="11" width="2.85546875" style="38" customWidth="1"/>
    <col min="12" max="13" width="11.42578125" style="38"/>
    <col min="14" max="14" width="0" style="38" hidden="1" customWidth="1"/>
    <col min="15" max="16384" width="11.42578125" style="38"/>
  </cols>
  <sheetData>
    <row r="1" spans="2:19" ht="12.75" customHeight="1" x14ac:dyDescent="0.25">
      <c r="B1" s="157"/>
      <c r="C1" s="158"/>
      <c r="D1" s="158"/>
      <c r="E1" s="159"/>
      <c r="F1" s="159"/>
      <c r="G1" s="159"/>
      <c r="H1" s="159"/>
      <c r="I1" s="160"/>
      <c r="J1" s="27"/>
    </row>
    <row r="2" spans="2:19" ht="27.75" customHeight="1" x14ac:dyDescent="0.25">
      <c r="B2" s="490" t="s">
        <v>16</v>
      </c>
      <c r="C2" s="491"/>
      <c r="D2" s="491"/>
      <c r="E2" s="491"/>
      <c r="F2" s="491"/>
      <c r="G2" s="491"/>
      <c r="H2" s="32"/>
      <c r="I2" s="161"/>
      <c r="J2" s="26"/>
    </row>
    <row r="3" spans="2:19" x14ac:dyDescent="0.25">
      <c r="B3" s="492" t="s">
        <v>58</v>
      </c>
      <c r="C3" s="493"/>
      <c r="D3" s="493"/>
      <c r="E3" s="493"/>
      <c r="F3" s="493"/>
      <c r="G3" s="493"/>
      <c r="H3" s="493"/>
      <c r="I3" s="494"/>
      <c r="J3" s="29"/>
    </row>
    <row r="4" spans="2:19" ht="15" customHeight="1" x14ac:dyDescent="0.25">
      <c r="B4" s="492"/>
      <c r="C4" s="493"/>
      <c r="D4" s="493"/>
      <c r="E4" s="493"/>
      <c r="F4" s="493"/>
      <c r="G4" s="493"/>
      <c r="H4" s="493"/>
      <c r="I4" s="494"/>
      <c r="J4" s="28"/>
    </row>
    <row r="5" spans="2:19" x14ac:dyDescent="0.25">
      <c r="B5" s="162"/>
      <c r="C5" s="30"/>
      <c r="D5" s="30"/>
      <c r="E5" s="32"/>
      <c r="F5" s="32"/>
      <c r="G5" s="32"/>
      <c r="H5" s="32"/>
      <c r="I5" s="161"/>
      <c r="J5" s="27"/>
    </row>
    <row r="6" spans="2:19" x14ac:dyDescent="0.25">
      <c r="B6" s="162"/>
      <c r="C6" s="163" t="s">
        <v>17</v>
      </c>
      <c r="D6" s="163"/>
      <c r="E6" s="309">
        <f>Titelblatt!G24</f>
        <v>0</v>
      </c>
      <c r="F6" s="164" t="s">
        <v>18</v>
      </c>
      <c r="G6" s="309">
        <f>Titelblatt!J24</f>
        <v>0</v>
      </c>
      <c r="H6" s="32"/>
      <c r="I6" s="165"/>
      <c r="J6" s="27"/>
    </row>
    <row r="7" spans="2:19" x14ac:dyDescent="0.25">
      <c r="B7" s="162"/>
      <c r="C7"/>
      <c r="D7"/>
      <c r="E7"/>
      <c r="F7"/>
      <c r="G7"/>
      <c r="H7"/>
      <c r="I7" s="165"/>
      <c r="J7" s="27"/>
    </row>
    <row r="8" spans="2:19" s="110" customFormat="1" ht="20.25" customHeight="1" thickBot="1" x14ac:dyDescent="0.3">
      <c r="B8" s="162"/>
      <c r="C8" s="174" t="s">
        <v>294</v>
      </c>
      <c r="D8"/>
      <c r="E8"/>
      <c r="F8"/>
      <c r="G8"/>
      <c r="H8"/>
      <c r="I8" s="166"/>
      <c r="J8" s="111"/>
      <c r="L8" s="38"/>
      <c r="N8" s="395" t="s">
        <v>296</v>
      </c>
      <c r="O8" s="392"/>
      <c r="P8" s="392"/>
      <c r="Q8" s="392"/>
      <c r="R8" s="392"/>
      <c r="S8" s="392"/>
    </row>
    <row r="9" spans="2:19" s="110" customFormat="1" ht="19.5" customHeight="1" thickBot="1" x14ac:dyDescent="0.3">
      <c r="B9" s="162"/>
      <c r="C9" s="487" t="s">
        <v>374</v>
      </c>
      <c r="D9" s="488"/>
      <c r="E9" s="488"/>
      <c r="F9" s="489"/>
      <c r="G9"/>
      <c r="H9"/>
      <c r="I9" s="165"/>
      <c r="J9" s="111"/>
      <c r="L9" s="38"/>
      <c r="N9" s="174" t="s">
        <v>297</v>
      </c>
      <c r="O9" s="393"/>
      <c r="P9" s="393"/>
      <c r="Q9" s="393"/>
      <c r="R9" s="393"/>
      <c r="S9" s="393"/>
    </row>
    <row r="10" spans="2:19" s="110" customFormat="1" ht="19.5" customHeight="1" x14ac:dyDescent="0.25">
      <c r="B10" s="162"/>
      <c r="C10"/>
      <c r="D10"/>
      <c r="E10"/>
      <c r="F10"/>
      <c r="G10"/>
      <c r="H10"/>
      <c r="I10" s="165"/>
      <c r="J10" s="111"/>
      <c r="L10" s="38"/>
      <c r="N10" s="394" t="s">
        <v>295</v>
      </c>
      <c r="O10" s="394"/>
      <c r="P10" s="394"/>
      <c r="Q10" s="394"/>
      <c r="R10" s="394"/>
      <c r="S10" s="394"/>
    </row>
    <row r="11" spans="2:19" x14ac:dyDescent="0.25">
      <c r="B11" s="162"/>
      <c r="C11" s="384"/>
      <c r="D11" s="384"/>
      <c r="E11" s="384"/>
      <c r="F11" s="384"/>
      <c r="G11" s="384"/>
      <c r="H11" s="384"/>
      <c r="I11" s="385"/>
      <c r="J11" s="57"/>
      <c r="N11" s="178"/>
    </row>
    <row r="12" spans="2:19" ht="2.25" customHeight="1" x14ac:dyDescent="0.25">
      <c r="B12" s="162"/>
      <c r="C12" s="30"/>
      <c r="D12" s="30"/>
      <c r="E12" s="32"/>
      <c r="F12" s="32"/>
      <c r="G12" s="32"/>
      <c r="H12" s="32"/>
      <c r="I12" s="161"/>
      <c r="J12" s="27"/>
      <c r="N12" s="179"/>
    </row>
    <row r="13" spans="2:19" ht="15.75" thickBot="1" x14ac:dyDescent="0.3">
      <c r="B13" s="162"/>
      <c r="C13" s="30"/>
      <c r="D13" s="30"/>
      <c r="E13" s="308">
        <f>YEAR(E6)</f>
        <v>1900</v>
      </c>
      <c r="F13" s="308">
        <f>E13+1</f>
        <v>1901</v>
      </c>
      <c r="G13" s="308">
        <f t="shared" ref="G13:H13" si="0">F13+1</f>
        <v>1902</v>
      </c>
      <c r="H13" s="308">
        <f t="shared" si="0"/>
        <v>1903</v>
      </c>
      <c r="I13" s="167" t="s">
        <v>19</v>
      </c>
      <c r="J13" s="26"/>
      <c r="N13" s="178"/>
    </row>
    <row r="14" spans="2:19" ht="15" customHeight="1" x14ac:dyDescent="0.25">
      <c r="B14" s="145">
        <v>1</v>
      </c>
      <c r="C14" s="476" t="s">
        <v>293</v>
      </c>
      <c r="D14" s="476"/>
      <c r="E14" s="362">
        <f>Personal!G49</f>
        <v>0</v>
      </c>
      <c r="F14" s="362">
        <f>Personal!H49</f>
        <v>0</v>
      </c>
      <c r="G14" s="362">
        <f>Personal!I49</f>
        <v>0</v>
      </c>
      <c r="H14" s="362">
        <f>Personal!J49</f>
        <v>0</v>
      </c>
      <c r="I14" s="363">
        <f>SUM(E14:H14)</f>
        <v>0</v>
      </c>
      <c r="J14" s="26"/>
      <c r="N14" s="178"/>
    </row>
    <row r="15" spans="2:19" ht="15" customHeight="1" thickBot="1" x14ac:dyDescent="0.3">
      <c r="B15" s="359"/>
      <c r="C15" s="359"/>
      <c r="D15" s="399">
        <f>IF(C9="15% GK-Zuschlag für Unternehmen; s. a. Blatt Gemeinkosten",15%,IF(C9="25% GK-Zuschlag f. wiss. Einrichtungen; s. a. Blatt Gemeinkosten",25%,0))</f>
        <v>0</v>
      </c>
      <c r="E15" s="364">
        <f>ROUND(Personal!G49*$D$15,2)</f>
        <v>0</v>
      </c>
      <c r="F15" s="364">
        <f>ROUND(Personal!H49*$D$15,2)</f>
        <v>0</v>
      </c>
      <c r="G15" s="364">
        <f>ROUND(Personal!I49*$D$15,2)</f>
        <v>0</v>
      </c>
      <c r="H15" s="364">
        <f>ROUND(Personal!J49*$D$15,2)</f>
        <v>0</v>
      </c>
      <c r="I15" s="365">
        <f>SUM(E15:H15)</f>
        <v>0</v>
      </c>
      <c r="J15" s="26"/>
      <c r="M15" s="178"/>
      <c r="N15"/>
    </row>
    <row r="16" spans="2:19" ht="15.75" thickTop="1" x14ac:dyDescent="0.25">
      <c r="B16" s="149" t="s">
        <v>20</v>
      </c>
      <c r="C16" s="150" t="s">
        <v>260</v>
      </c>
      <c r="D16" s="152">
        <f>Personal!B44</f>
        <v>0</v>
      </c>
      <c r="E16" s="366">
        <f>Personal!G44</f>
        <v>0</v>
      </c>
      <c r="F16" s="366">
        <f>Personal!H44</f>
        <v>0</v>
      </c>
      <c r="G16" s="366">
        <f>Personal!I44</f>
        <v>0</v>
      </c>
      <c r="H16" s="366">
        <f>Personal!J44</f>
        <v>0</v>
      </c>
      <c r="I16" s="367">
        <f t="shared" ref="I16:I26" si="1">SUM(E16:H16)</f>
        <v>0</v>
      </c>
      <c r="J16" s="26"/>
      <c r="M16" s="178"/>
    </row>
    <row r="17" spans="2:13" x14ac:dyDescent="0.25">
      <c r="B17" s="148" t="s">
        <v>21</v>
      </c>
      <c r="C17" s="151" t="s">
        <v>260</v>
      </c>
      <c r="D17" s="153">
        <f>Personal!B45</f>
        <v>0</v>
      </c>
      <c r="E17" s="368">
        <f>Personal!G45</f>
        <v>0</v>
      </c>
      <c r="F17" s="368">
        <f>Personal!H45</f>
        <v>0</v>
      </c>
      <c r="G17" s="368">
        <f>Personal!I45</f>
        <v>0</v>
      </c>
      <c r="H17" s="368">
        <f>Personal!J45</f>
        <v>0</v>
      </c>
      <c r="I17" s="369">
        <f t="shared" si="1"/>
        <v>0</v>
      </c>
      <c r="J17" s="26"/>
      <c r="M17" s="179"/>
    </row>
    <row r="18" spans="2:13" x14ac:dyDescent="0.25">
      <c r="B18" s="148" t="s">
        <v>22</v>
      </c>
      <c r="C18" s="151" t="s">
        <v>260</v>
      </c>
      <c r="D18" s="153">
        <f>Personal!B46</f>
        <v>0</v>
      </c>
      <c r="E18" s="368">
        <f>Personal!G46</f>
        <v>0</v>
      </c>
      <c r="F18" s="368">
        <f>Personal!H46</f>
        <v>0</v>
      </c>
      <c r="G18" s="368">
        <f>Personal!I46</f>
        <v>0</v>
      </c>
      <c r="H18" s="368">
        <f>Personal!J46</f>
        <v>0</v>
      </c>
      <c r="I18" s="369">
        <f t="shared" si="1"/>
        <v>0</v>
      </c>
      <c r="J18" s="26"/>
      <c r="M18" s="179"/>
    </row>
    <row r="19" spans="2:13" x14ac:dyDescent="0.25">
      <c r="B19" s="148" t="s">
        <v>62</v>
      </c>
      <c r="C19" s="151" t="s">
        <v>260</v>
      </c>
      <c r="D19" s="153">
        <f>Personal!B47</f>
        <v>0</v>
      </c>
      <c r="E19" s="368">
        <f>Personal!G47</f>
        <v>0</v>
      </c>
      <c r="F19" s="368">
        <f>Personal!H47</f>
        <v>0</v>
      </c>
      <c r="G19" s="368">
        <f>Personal!I47</f>
        <v>0</v>
      </c>
      <c r="H19" s="368">
        <f>Personal!J47</f>
        <v>0</v>
      </c>
      <c r="I19" s="369">
        <f t="shared" si="1"/>
        <v>0</v>
      </c>
      <c r="J19" s="26"/>
      <c r="M19" s="179"/>
    </row>
    <row r="20" spans="2:13" ht="15.75" thickBot="1" x14ac:dyDescent="0.3">
      <c r="B20" s="148" t="s">
        <v>63</v>
      </c>
      <c r="C20" s="151" t="s">
        <v>260</v>
      </c>
      <c r="D20" s="153">
        <f>Personal!B48</f>
        <v>0</v>
      </c>
      <c r="E20" s="368">
        <f>Personal!G48</f>
        <v>0</v>
      </c>
      <c r="F20" s="368">
        <f>Personal!H48</f>
        <v>0</v>
      </c>
      <c r="G20" s="368">
        <f>Personal!I48</f>
        <v>0</v>
      </c>
      <c r="H20" s="368">
        <f>Personal!J48</f>
        <v>0</v>
      </c>
      <c r="I20" s="369">
        <f t="shared" si="1"/>
        <v>0</v>
      </c>
      <c r="J20" s="24"/>
      <c r="M20" s="179"/>
    </row>
    <row r="21" spans="2:13" x14ac:dyDescent="0.25">
      <c r="B21" s="145">
        <v>2</v>
      </c>
      <c r="C21" s="476" t="str">
        <f>"sonstige Betriebskosten"</f>
        <v>sonstige Betriebskosten</v>
      </c>
      <c r="D21" s="476"/>
      <c r="E21" s="362">
        <f>'sonstige Betriebskosten'!G25</f>
        <v>0</v>
      </c>
      <c r="F21" s="362">
        <f>'sonstige Betriebskosten'!H25</f>
        <v>0</v>
      </c>
      <c r="G21" s="362">
        <f>'sonstige Betriebskosten'!I25</f>
        <v>0</v>
      </c>
      <c r="H21" s="362">
        <f>'sonstige Betriebskosten'!J25</f>
        <v>0</v>
      </c>
      <c r="I21" s="363">
        <f>SUM(E21:H21)</f>
        <v>0</v>
      </c>
      <c r="J21" s="24"/>
      <c r="M21" s="179"/>
    </row>
    <row r="22" spans="2:13" ht="15" customHeight="1" thickBot="1" x14ac:dyDescent="0.3">
      <c r="B22" s="357"/>
      <c r="C22" s="398"/>
      <c r="D22" s="400">
        <f>IF(D15=25%,25%,0)</f>
        <v>0</v>
      </c>
      <c r="E22" s="370">
        <f>ROUND(E21*$D$22,2)</f>
        <v>0</v>
      </c>
      <c r="F22" s="370">
        <f>ROUND(F21*$D$22,2)</f>
        <v>0</v>
      </c>
      <c r="G22" s="370">
        <f>ROUND(G21*$D$22,2)</f>
        <v>0</v>
      </c>
      <c r="H22" s="370">
        <f>ROUND(H21*$D$22,2)</f>
        <v>0</v>
      </c>
      <c r="I22" s="371">
        <f>SUM(E22:H22)</f>
        <v>0</v>
      </c>
      <c r="J22" s="26"/>
      <c r="M22" s="179"/>
    </row>
    <row r="23" spans="2:13" ht="15.75" thickBot="1" x14ac:dyDescent="0.3">
      <c r="B23" s="145">
        <v>3</v>
      </c>
      <c r="C23" s="474" t="s">
        <v>0</v>
      </c>
      <c r="D23" s="475"/>
      <c r="E23" s="362">
        <f>'Forschungs-Fremdleistungen'!F23</f>
        <v>0</v>
      </c>
      <c r="F23" s="362">
        <f>'Forschungs-Fremdleistungen'!G23</f>
        <v>0</v>
      </c>
      <c r="G23" s="362">
        <f>'Forschungs-Fremdleistungen'!H23</f>
        <v>0</v>
      </c>
      <c r="H23" s="362">
        <f>'Forschungs-Fremdleistungen'!I23</f>
        <v>0</v>
      </c>
      <c r="I23" s="363">
        <f t="shared" si="1"/>
        <v>0</v>
      </c>
      <c r="J23" s="26"/>
      <c r="M23" s="179"/>
    </row>
    <row r="24" spans="2:13" ht="15" customHeight="1" x14ac:dyDescent="0.25">
      <c r="B24" s="145">
        <v>4</v>
      </c>
      <c r="C24" s="476" t="s">
        <v>186</v>
      </c>
      <c r="D24" s="476"/>
      <c r="E24" s="362">
        <f>Ausrüstung!J23</f>
        <v>0</v>
      </c>
      <c r="F24" s="362">
        <f>Ausrüstung!K23</f>
        <v>0</v>
      </c>
      <c r="G24" s="362">
        <f>Ausrüstung!L23</f>
        <v>0</v>
      </c>
      <c r="H24" s="362">
        <f>Ausrüstung!M23</f>
        <v>0</v>
      </c>
      <c r="I24" s="363">
        <f t="shared" si="1"/>
        <v>0</v>
      </c>
      <c r="J24" s="26"/>
      <c r="M24" s="179"/>
    </row>
    <row r="25" spans="2:13" ht="15" customHeight="1" thickBot="1" x14ac:dyDescent="0.3">
      <c r="B25" s="357"/>
      <c r="C25" s="398"/>
      <c r="D25" s="400">
        <f>IF(D15=25%,25%,0)</f>
        <v>0</v>
      </c>
      <c r="E25" s="370">
        <f>ROUND(E24*$D$25,2)</f>
        <v>0</v>
      </c>
      <c r="F25" s="370">
        <f>ROUND(F24*$D$25,2)</f>
        <v>0</v>
      </c>
      <c r="G25" s="370">
        <f>ROUND(G24*$D$25,2)</f>
        <v>0</v>
      </c>
      <c r="H25" s="370">
        <f>ROUND(H24*$D$25,2)</f>
        <v>0</v>
      </c>
      <c r="I25" s="371">
        <f>SUM(E25:H25)</f>
        <v>0</v>
      </c>
      <c r="J25" s="26"/>
      <c r="M25" s="178"/>
    </row>
    <row r="26" spans="2:13" x14ac:dyDescent="0.25">
      <c r="B26" s="147">
        <v>5</v>
      </c>
      <c r="C26" s="474" t="s">
        <v>187</v>
      </c>
      <c r="D26" s="475"/>
      <c r="E26" s="362">
        <f>IF(E13=0,0,SUM(Dienstleistungsaufträge!F24))</f>
        <v>0</v>
      </c>
      <c r="F26" s="362">
        <f>IF(F13=0,0,SUM(Dienstleistungsaufträge!G24))</f>
        <v>0</v>
      </c>
      <c r="G26" s="362">
        <f>IF(G13=0,0,SUM(Dienstleistungsaufträge!H24))</f>
        <v>0</v>
      </c>
      <c r="H26" s="362">
        <f>IF(H13=0,0,SUM(Dienstleistungsaufträge!I24))</f>
        <v>0</v>
      </c>
      <c r="I26" s="363">
        <f t="shared" si="1"/>
        <v>0</v>
      </c>
      <c r="J26" s="26"/>
    </row>
    <row r="27" spans="2:13" ht="8.25" customHeight="1" thickBot="1" x14ac:dyDescent="0.3">
      <c r="B27" s="146"/>
      <c r="C27" s="35"/>
      <c r="D27" s="35"/>
      <c r="E27" s="372"/>
      <c r="F27" s="372"/>
      <c r="G27" s="372"/>
      <c r="H27" s="372"/>
      <c r="I27" s="373"/>
      <c r="J27" s="26"/>
    </row>
    <row r="28" spans="2:13" ht="15" customHeight="1" x14ac:dyDescent="0.25">
      <c r="B28" s="145" t="s">
        <v>64</v>
      </c>
      <c r="C28" s="480" t="s">
        <v>229</v>
      </c>
      <c r="D28" s="481"/>
      <c r="E28" s="362">
        <f>SUM(E14,E15,E21,E22,E23,E24,E25,E26)</f>
        <v>0</v>
      </c>
      <c r="F28" s="362">
        <f>SUM(F14,F15,F21,F22,F23,F24,F25,F26)</f>
        <v>0</v>
      </c>
      <c r="G28" s="362">
        <f>SUM(G14,G15,G21,G22,G23,G24,G25,G26)</f>
        <v>0</v>
      </c>
      <c r="H28" s="362">
        <f>SUM(H14,H15,H21,H22,H23,H24,H25,H26)</f>
        <v>0</v>
      </c>
      <c r="I28" s="363">
        <f>SUM(E28:H28)</f>
        <v>0</v>
      </c>
      <c r="J28" s="26"/>
    </row>
    <row r="29" spans="2:13" s="156" customFormat="1" ht="15" customHeight="1" thickBot="1" x14ac:dyDescent="0.25">
      <c r="B29" s="358"/>
      <c r="C29" s="486" t="s">
        <v>228</v>
      </c>
      <c r="D29" s="486"/>
      <c r="E29" s="370">
        <f>SUM(E25,E22,E15)</f>
        <v>0</v>
      </c>
      <c r="F29" s="370">
        <f>SUM(F25,F22,F15)</f>
        <v>0</v>
      </c>
      <c r="G29" s="370">
        <f>SUM(G25,G22,G15)</f>
        <v>0</v>
      </c>
      <c r="H29" s="370">
        <f>SUM(H25,H22,H15)</f>
        <v>0</v>
      </c>
      <c r="I29" s="371">
        <f>SUM(E29:H29)</f>
        <v>0</v>
      </c>
      <c r="J29" s="155"/>
    </row>
    <row r="30" spans="2:13" ht="6" customHeight="1" thickBot="1" x14ac:dyDescent="0.3">
      <c r="B30" s="146"/>
      <c r="C30" s="35"/>
      <c r="D30" s="35"/>
      <c r="E30" s="374"/>
      <c r="F30" s="374"/>
      <c r="G30" s="374"/>
      <c r="H30" s="374"/>
      <c r="I30" s="375"/>
      <c r="J30" s="26"/>
    </row>
    <row r="31" spans="2:13" ht="15.75" thickBot="1" x14ac:dyDescent="0.3">
      <c r="B31" s="484" t="s">
        <v>23</v>
      </c>
      <c r="C31" s="485"/>
      <c r="D31" s="154"/>
      <c r="E31" s="376"/>
      <c r="F31" s="376"/>
      <c r="G31" s="376"/>
      <c r="H31" s="376"/>
      <c r="I31" s="377"/>
      <c r="J31" s="28"/>
    </row>
    <row r="32" spans="2:13" x14ac:dyDescent="0.25">
      <c r="B32" s="149" t="s">
        <v>65</v>
      </c>
      <c r="C32" s="482" t="s">
        <v>24</v>
      </c>
      <c r="D32" s="483"/>
      <c r="E32" s="378">
        <f>E$28-E$34-E$36-E$38</f>
        <v>0</v>
      </c>
      <c r="F32" s="378">
        <f>F$28-F$34-F$36-F$38</f>
        <v>0</v>
      </c>
      <c r="G32" s="378">
        <f>G$28-G$34-G$36-G$38</f>
        <v>0</v>
      </c>
      <c r="H32" s="378">
        <f>H28-H34-H36-H38</f>
        <v>0</v>
      </c>
      <c r="I32" s="369">
        <f>SUM(E32:H32)</f>
        <v>0</v>
      </c>
      <c r="J32" s="26"/>
    </row>
    <row r="33" spans="2:10" ht="9" customHeight="1" thickBot="1" x14ac:dyDescent="0.3">
      <c r="B33" s="146"/>
      <c r="C33" s="21"/>
      <c r="D33" s="21"/>
      <c r="E33" s="374"/>
      <c r="F33" s="374"/>
      <c r="G33" s="374"/>
      <c r="H33" s="374"/>
      <c r="I33" s="379"/>
      <c r="J33" s="28"/>
    </row>
    <row r="34" spans="2:10" ht="15.75" thickBot="1" x14ac:dyDescent="0.3">
      <c r="B34" s="148" t="s">
        <v>66</v>
      </c>
      <c r="C34" s="482" t="s">
        <v>25</v>
      </c>
      <c r="D34" s="483"/>
      <c r="E34" s="380"/>
      <c r="F34" s="381"/>
      <c r="G34" s="381"/>
      <c r="H34" s="382"/>
      <c r="I34" s="383">
        <f>SUM(E34:H34)</f>
        <v>0</v>
      </c>
      <c r="J34" s="26"/>
    </row>
    <row r="35" spans="2:10" ht="8.25" customHeight="1" thickBot="1" x14ac:dyDescent="0.3">
      <c r="B35" s="146"/>
      <c r="C35" s="35"/>
      <c r="D35" s="35"/>
      <c r="E35" s="374"/>
      <c r="F35" s="374"/>
      <c r="G35" s="374"/>
      <c r="H35" s="374"/>
      <c r="I35" s="373"/>
      <c r="J35" s="26"/>
    </row>
    <row r="36" spans="2:10" ht="15.75" thickBot="1" x14ac:dyDescent="0.3">
      <c r="B36" s="148" t="s">
        <v>67</v>
      </c>
      <c r="C36" s="482" t="s">
        <v>26</v>
      </c>
      <c r="D36" s="483"/>
      <c r="E36" s="380"/>
      <c r="F36" s="381"/>
      <c r="G36" s="381"/>
      <c r="H36" s="382"/>
      <c r="I36" s="383">
        <f>SUM(E36:H36)</f>
        <v>0</v>
      </c>
      <c r="J36" s="26"/>
    </row>
    <row r="37" spans="2:10" ht="8.25" customHeight="1" x14ac:dyDescent="0.25">
      <c r="B37" s="146"/>
      <c r="C37" s="35"/>
      <c r="D37" s="35"/>
      <c r="E37" s="372"/>
      <c r="F37" s="372"/>
      <c r="G37" s="372"/>
      <c r="H37" s="372"/>
      <c r="I37" s="373"/>
      <c r="J37" s="26"/>
    </row>
    <row r="38" spans="2:10" ht="15.75" thickBot="1" x14ac:dyDescent="0.3">
      <c r="B38" s="387" t="s">
        <v>68</v>
      </c>
      <c r="C38" s="478" t="s">
        <v>27</v>
      </c>
      <c r="D38" s="479"/>
      <c r="E38" s="388">
        <f>E28*Titelblatt!$B$22</f>
        <v>0</v>
      </c>
      <c r="F38" s="388">
        <f>F28*Titelblatt!$B$22</f>
        <v>0</v>
      </c>
      <c r="G38" s="388">
        <f>G28*Titelblatt!$B$22</f>
        <v>0</v>
      </c>
      <c r="H38" s="388">
        <f>H28*Titelblatt!$B$22</f>
        <v>0</v>
      </c>
      <c r="I38" s="371">
        <f>SUM(E38:H38)</f>
        <v>0</v>
      </c>
      <c r="J38" s="26"/>
    </row>
    <row r="39" spans="2:10" x14ac:dyDescent="0.25">
      <c r="B39" s="31"/>
      <c r="C39" s="30"/>
      <c r="D39" s="30"/>
      <c r="E39" s="32"/>
      <c r="F39" s="32"/>
      <c r="G39" s="32"/>
      <c r="H39" s="32"/>
      <c r="I39" s="32"/>
      <c r="J39" s="26"/>
    </row>
    <row r="40" spans="2:10" x14ac:dyDescent="0.25">
      <c r="B40" s="41"/>
      <c r="C40" s="34"/>
      <c r="D40" s="34"/>
      <c r="E40" s="34"/>
      <c r="F40" s="34"/>
      <c r="G40" s="34"/>
      <c r="H40" s="477" t="str">
        <f>Titelblatt!K44</f>
        <v>Version vom 07.04.2025</v>
      </c>
      <c r="I40" s="477"/>
      <c r="J40" s="34"/>
    </row>
  </sheetData>
  <sheetProtection algorithmName="SHA-512" hashValue="eqA4UnJpodKLAww2pUymllFMlVYkNt6t7C1YS70+iU/L3n/ow9y+IiqTNlVjgcPxh8IL0TM6WFhqNwBzDHZWNg==" saltValue="efxIs7Z0zKtgH4/h6mym/w==" spinCount="100000" sheet="1" selectLockedCells="1"/>
  <protectedRanges>
    <protectedRange password="CC74" sqref="E34:H34 E36:H36" name="Bereich1"/>
  </protectedRanges>
  <mergeCells count="16">
    <mergeCell ref="C9:F9"/>
    <mergeCell ref="B2:G2"/>
    <mergeCell ref="B3:I4"/>
    <mergeCell ref="C14:D14"/>
    <mergeCell ref="C21:D21"/>
    <mergeCell ref="C23:D23"/>
    <mergeCell ref="C24:D24"/>
    <mergeCell ref="H40:I40"/>
    <mergeCell ref="C38:D38"/>
    <mergeCell ref="C26:D26"/>
    <mergeCell ref="C28:D28"/>
    <mergeCell ref="C32:D32"/>
    <mergeCell ref="C34:D34"/>
    <mergeCell ref="C36:D36"/>
    <mergeCell ref="B31:C31"/>
    <mergeCell ref="C29:D29"/>
  </mergeCells>
  <dataValidations count="1">
    <dataValidation type="list" allowBlank="1" showInputMessage="1" showErrorMessage="1" sqref="C9" xr:uid="{00000000-0002-0000-0300-000000000000}">
      <formula1>$N$7:$N$10</formula1>
    </dataValidation>
  </dataValidations>
  <printOptions horizontalCentered="1"/>
  <pageMargins left="0.78740157480314965" right="0.62992125984251968" top="1.1811023622047245" bottom="0.98425196850393704" header="0.62992125984251968" footer="0.51181102362204722"/>
  <pageSetup paperSize="9" scale="86" orientation="portrait" r:id="rId1"/>
  <headerFooter>
    <oddFooter>&amp;R&amp;"Arial,Standard"&amp;10&amp;A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pageSetUpPr fitToPage="1"/>
  </sheetPr>
  <dimension ref="A1:S50"/>
  <sheetViews>
    <sheetView showGridLines="0" showRuler="0" zoomScaleNormal="100" workbookViewId="0">
      <selection activeCell="J25" sqref="J25:N25"/>
    </sheetView>
  </sheetViews>
  <sheetFormatPr baseColWidth="10" defaultColWidth="11.42578125" defaultRowHeight="12.75" x14ac:dyDescent="0.2"/>
  <cols>
    <col min="1" max="1" width="1" style="47" customWidth="1"/>
    <col min="2" max="2" width="8.7109375" style="47" customWidth="1"/>
    <col min="3" max="3" width="12.85546875" style="66" customWidth="1"/>
    <col min="4" max="4" width="7.7109375" style="47" customWidth="1"/>
    <col min="5" max="5" width="9.140625" style="47" customWidth="1"/>
    <col min="6" max="6" width="10.7109375" style="104" customWidth="1"/>
    <col min="7" max="8" width="10.28515625" style="47" customWidth="1"/>
    <col min="9" max="9" width="10.28515625" style="66" customWidth="1"/>
    <col min="10" max="10" width="10" style="47" customWidth="1"/>
    <col min="11" max="11" width="10" style="66" customWidth="1"/>
    <col min="12" max="12" width="10" style="47" customWidth="1"/>
    <col min="13" max="13" width="10" style="66" customWidth="1"/>
    <col min="14" max="19" width="10" style="47" customWidth="1"/>
    <col min="20" max="23" width="6.140625" style="47" customWidth="1"/>
    <col min="24" max="259" width="11.42578125" style="47"/>
    <col min="260" max="260" width="1" style="47" customWidth="1"/>
    <col min="261" max="261" width="10.140625" style="47" customWidth="1"/>
    <col min="262" max="263" width="7.7109375" style="47" customWidth="1"/>
    <col min="264" max="264" width="10.140625" style="47" customWidth="1"/>
    <col min="265" max="267" width="10" style="47" customWidth="1"/>
    <col min="268" max="273" width="5.5703125" style="47" customWidth="1"/>
    <col min="274" max="274" width="1" style="47" customWidth="1"/>
    <col min="275" max="515" width="11.42578125" style="47"/>
    <col min="516" max="516" width="1" style="47" customWidth="1"/>
    <col min="517" max="517" width="10.140625" style="47" customWidth="1"/>
    <col min="518" max="519" width="7.7109375" style="47" customWidth="1"/>
    <col min="520" max="520" width="10.140625" style="47" customWidth="1"/>
    <col min="521" max="523" width="10" style="47" customWidth="1"/>
    <col min="524" max="529" width="5.5703125" style="47" customWidth="1"/>
    <col min="530" max="530" width="1" style="47" customWidth="1"/>
    <col min="531" max="771" width="11.42578125" style="47"/>
    <col min="772" max="772" width="1" style="47" customWidth="1"/>
    <col min="773" max="773" width="10.140625" style="47" customWidth="1"/>
    <col min="774" max="775" width="7.7109375" style="47" customWidth="1"/>
    <col min="776" max="776" width="10.140625" style="47" customWidth="1"/>
    <col min="777" max="779" width="10" style="47" customWidth="1"/>
    <col min="780" max="785" width="5.5703125" style="47" customWidth="1"/>
    <col min="786" max="786" width="1" style="47" customWidth="1"/>
    <col min="787" max="1027" width="11.42578125" style="47"/>
    <col min="1028" max="1028" width="1" style="47" customWidth="1"/>
    <col min="1029" max="1029" width="10.140625" style="47" customWidth="1"/>
    <col min="1030" max="1031" width="7.7109375" style="47" customWidth="1"/>
    <col min="1032" max="1032" width="10.140625" style="47" customWidth="1"/>
    <col min="1033" max="1035" width="10" style="47" customWidth="1"/>
    <col min="1036" max="1041" width="5.5703125" style="47" customWidth="1"/>
    <col min="1042" max="1042" width="1" style="47" customWidth="1"/>
    <col min="1043" max="1283" width="11.42578125" style="47"/>
    <col min="1284" max="1284" width="1" style="47" customWidth="1"/>
    <col min="1285" max="1285" width="10.140625" style="47" customWidth="1"/>
    <col min="1286" max="1287" width="7.7109375" style="47" customWidth="1"/>
    <col min="1288" max="1288" width="10.140625" style="47" customWidth="1"/>
    <col min="1289" max="1291" width="10" style="47" customWidth="1"/>
    <col min="1292" max="1297" width="5.5703125" style="47" customWidth="1"/>
    <col min="1298" max="1298" width="1" style="47" customWidth="1"/>
    <col min="1299" max="1539" width="11.42578125" style="47"/>
    <col min="1540" max="1540" width="1" style="47" customWidth="1"/>
    <col min="1541" max="1541" width="10.140625" style="47" customWidth="1"/>
    <col min="1542" max="1543" width="7.7109375" style="47" customWidth="1"/>
    <col min="1544" max="1544" width="10.140625" style="47" customWidth="1"/>
    <col min="1545" max="1547" width="10" style="47" customWidth="1"/>
    <col min="1548" max="1553" width="5.5703125" style="47" customWidth="1"/>
    <col min="1554" max="1554" width="1" style="47" customWidth="1"/>
    <col min="1555" max="1795" width="11.42578125" style="47"/>
    <col min="1796" max="1796" width="1" style="47" customWidth="1"/>
    <col min="1797" max="1797" width="10.140625" style="47" customWidth="1"/>
    <col min="1798" max="1799" width="7.7109375" style="47" customWidth="1"/>
    <col min="1800" max="1800" width="10.140625" style="47" customWidth="1"/>
    <col min="1801" max="1803" width="10" style="47" customWidth="1"/>
    <col min="1804" max="1809" width="5.5703125" style="47" customWidth="1"/>
    <col min="1810" max="1810" width="1" style="47" customWidth="1"/>
    <col min="1811" max="2051" width="11.42578125" style="47"/>
    <col min="2052" max="2052" width="1" style="47" customWidth="1"/>
    <col min="2053" max="2053" width="10.140625" style="47" customWidth="1"/>
    <col min="2054" max="2055" width="7.7109375" style="47" customWidth="1"/>
    <col min="2056" max="2056" width="10.140625" style="47" customWidth="1"/>
    <col min="2057" max="2059" width="10" style="47" customWidth="1"/>
    <col min="2060" max="2065" width="5.5703125" style="47" customWidth="1"/>
    <col min="2066" max="2066" width="1" style="47" customWidth="1"/>
    <col min="2067" max="2307" width="11.42578125" style="47"/>
    <col min="2308" max="2308" width="1" style="47" customWidth="1"/>
    <col min="2309" max="2309" width="10.140625" style="47" customWidth="1"/>
    <col min="2310" max="2311" width="7.7109375" style="47" customWidth="1"/>
    <col min="2312" max="2312" width="10.140625" style="47" customWidth="1"/>
    <col min="2313" max="2315" width="10" style="47" customWidth="1"/>
    <col min="2316" max="2321" width="5.5703125" style="47" customWidth="1"/>
    <col min="2322" max="2322" width="1" style="47" customWidth="1"/>
    <col min="2323" max="2563" width="11.42578125" style="47"/>
    <col min="2564" max="2564" width="1" style="47" customWidth="1"/>
    <col min="2565" max="2565" width="10.140625" style="47" customWidth="1"/>
    <col min="2566" max="2567" width="7.7109375" style="47" customWidth="1"/>
    <col min="2568" max="2568" width="10.140625" style="47" customWidth="1"/>
    <col min="2569" max="2571" width="10" style="47" customWidth="1"/>
    <col min="2572" max="2577" width="5.5703125" style="47" customWidth="1"/>
    <col min="2578" max="2578" width="1" style="47" customWidth="1"/>
    <col min="2579" max="2819" width="11.42578125" style="47"/>
    <col min="2820" max="2820" width="1" style="47" customWidth="1"/>
    <col min="2821" max="2821" width="10.140625" style="47" customWidth="1"/>
    <col min="2822" max="2823" width="7.7109375" style="47" customWidth="1"/>
    <col min="2824" max="2824" width="10.140625" style="47" customWidth="1"/>
    <col min="2825" max="2827" width="10" style="47" customWidth="1"/>
    <col min="2828" max="2833" width="5.5703125" style="47" customWidth="1"/>
    <col min="2834" max="2834" width="1" style="47" customWidth="1"/>
    <col min="2835" max="3075" width="11.42578125" style="47"/>
    <col min="3076" max="3076" width="1" style="47" customWidth="1"/>
    <col min="3077" max="3077" width="10.140625" style="47" customWidth="1"/>
    <col min="3078" max="3079" width="7.7109375" style="47" customWidth="1"/>
    <col min="3080" max="3080" width="10.140625" style="47" customWidth="1"/>
    <col min="3081" max="3083" width="10" style="47" customWidth="1"/>
    <col min="3084" max="3089" width="5.5703125" style="47" customWidth="1"/>
    <col min="3090" max="3090" width="1" style="47" customWidth="1"/>
    <col min="3091" max="3331" width="11.42578125" style="47"/>
    <col min="3332" max="3332" width="1" style="47" customWidth="1"/>
    <col min="3333" max="3333" width="10.140625" style="47" customWidth="1"/>
    <col min="3334" max="3335" width="7.7109375" style="47" customWidth="1"/>
    <col min="3336" max="3336" width="10.140625" style="47" customWidth="1"/>
    <col min="3337" max="3339" width="10" style="47" customWidth="1"/>
    <col min="3340" max="3345" width="5.5703125" style="47" customWidth="1"/>
    <col min="3346" max="3346" width="1" style="47" customWidth="1"/>
    <col min="3347" max="3587" width="11.42578125" style="47"/>
    <col min="3588" max="3588" width="1" style="47" customWidth="1"/>
    <col min="3589" max="3589" width="10.140625" style="47" customWidth="1"/>
    <col min="3590" max="3591" width="7.7109375" style="47" customWidth="1"/>
    <col min="3592" max="3592" width="10.140625" style="47" customWidth="1"/>
    <col min="3593" max="3595" width="10" style="47" customWidth="1"/>
    <col min="3596" max="3601" width="5.5703125" style="47" customWidth="1"/>
    <col min="3602" max="3602" width="1" style="47" customWidth="1"/>
    <col min="3603" max="3843" width="11.42578125" style="47"/>
    <col min="3844" max="3844" width="1" style="47" customWidth="1"/>
    <col min="3845" max="3845" width="10.140625" style="47" customWidth="1"/>
    <col min="3846" max="3847" width="7.7109375" style="47" customWidth="1"/>
    <col min="3848" max="3848" width="10.140625" style="47" customWidth="1"/>
    <col min="3849" max="3851" width="10" style="47" customWidth="1"/>
    <col min="3852" max="3857" width="5.5703125" style="47" customWidth="1"/>
    <col min="3858" max="3858" width="1" style="47" customWidth="1"/>
    <col min="3859" max="4099" width="11.42578125" style="47"/>
    <col min="4100" max="4100" width="1" style="47" customWidth="1"/>
    <col min="4101" max="4101" width="10.140625" style="47" customWidth="1"/>
    <col min="4102" max="4103" width="7.7109375" style="47" customWidth="1"/>
    <col min="4104" max="4104" width="10.140625" style="47" customWidth="1"/>
    <col min="4105" max="4107" width="10" style="47" customWidth="1"/>
    <col min="4108" max="4113" width="5.5703125" style="47" customWidth="1"/>
    <col min="4114" max="4114" width="1" style="47" customWidth="1"/>
    <col min="4115" max="4355" width="11.42578125" style="47"/>
    <col min="4356" max="4356" width="1" style="47" customWidth="1"/>
    <col min="4357" max="4357" width="10.140625" style="47" customWidth="1"/>
    <col min="4358" max="4359" width="7.7109375" style="47" customWidth="1"/>
    <col min="4360" max="4360" width="10.140625" style="47" customWidth="1"/>
    <col min="4361" max="4363" width="10" style="47" customWidth="1"/>
    <col min="4364" max="4369" width="5.5703125" style="47" customWidth="1"/>
    <col min="4370" max="4370" width="1" style="47" customWidth="1"/>
    <col min="4371" max="4611" width="11.42578125" style="47"/>
    <col min="4612" max="4612" width="1" style="47" customWidth="1"/>
    <col min="4613" max="4613" width="10.140625" style="47" customWidth="1"/>
    <col min="4614" max="4615" width="7.7109375" style="47" customWidth="1"/>
    <col min="4616" max="4616" width="10.140625" style="47" customWidth="1"/>
    <col min="4617" max="4619" width="10" style="47" customWidth="1"/>
    <col min="4620" max="4625" width="5.5703125" style="47" customWidth="1"/>
    <col min="4626" max="4626" width="1" style="47" customWidth="1"/>
    <col min="4627" max="4867" width="11.42578125" style="47"/>
    <col min="4868" max="4868" width="1" style="47" customWidth="1"/>
    <col min="4869" max="4869" width="10.140625" style="47" customWidth="1"/>
    <col min="4870" max="4871" width="7.7109375" style="47" customWidth="1"/>
    <col min="4872" max="4872" width="10.140625" style="47" customWidth="1"/>
    <col min="4873" max="4875" width="10" style="47" customWidth="1"/>
    <col min="4876" max="4881" width="5.5703125" style="47" customWidth="1"/>
    <col min="4882" max="4882" width="1" style="47" customWidth="1"/>
    <col min="4883" max="5123" width="11.42578125" style="47"/>
    <col min="5124" max="5124" width="1" style="47" customWidth="1"/>
    <col min="5125" max="5125" width="10.140625" style="47" customWidth="1"/>
    <col min="5126" max="5127" width="7.7109375" style="47" customWidth="1"/>
    <col min="5128" max="5128" width="10.140625" style="47" customWidth="1"/>
    <col min="5129" max="5131" width="10" style="47" customWidth="1"/>
    <col min="5132" max="5137" width="5.5703125" style="47" customWidth="1"/>
    <col min="5138" max="5138" width="1" style="47" customWidth="1"/>
    <col min="5139" max="5379" width="11.42578125" style="47"/>
    <col min="5380" max="5380" width="1" style="47" customWidth="1"/>
    <col min="5381" max="5381" width="10.140625" style="47" customWidth="1"/>
    <col min="5382" max="5383" width="7.7109375" style="47" customWidth="1"/>
    <col min="5384" max="5384" width="10.140625" style="47" customWidth="1"/>
    <col min="5385" max="5387" width="10" style="47" customWidth="1"/>
    <col min="5388" max="5393" width="5.5703125" style="47" customWidth="1"/>
    <col min="5394" max="5394" width="1" style="47" customWidth="1"/>
    <col min="5395" max="5635" width="11.42578125" style="47"/>
    <col min="5636" max="5636" width="1" style="47" customWidth="1"/>
    <col min="5637" max="5637" width="10.140625" style="47" customWidth="1"/>
    <col min="5638" max="5639" width="7.7109375" style="47" customWidth="1"/>
    <col min="5640" max="5640" width="10.140625" style="47" customWidth="1"/>
    <col min="5641" max="5643" width="10" style="47" customWidth="1"/>
    <col min="5644" max="5649" width="5.5703125" style="47" customWidth="1"/>
    <col min="5650" max="5650" width="1" style="47" customWidth="1"/>
    <col min="5651" max="5891" width="11.42578125" style="47"/>
    <col min="5892" max="5892" width="1" style="47" customWidth="1"/>
    <col min="5893" max="5893" width="10.140625" style="47" customWidth="1"/>
    <col min="5894" max="5895" width="7.7109375" style="47" customWidth="1"/>
    <col min="5896" max="5896" width="10.140625" style="47" customWidth="1"/>
    <col min="5897" max="5899" width="10" style="47" customWidth="1"/>
    <col min="5900" max="5905" width="5.5703125" style="47" customWidth="1"/>
    <col min="5906" max="5906" width="1" style="47" customWidth="1"/>
    <col min="5907" max="6147" width="11.42578125" style="47"/>
    <col min="6148" max="6148" width="1" style="47" customWidth="1"/>
    <col min="6149" max="6149" width="10.140625" style="47" customWidth="1"/>
    <col min="6150" max="6151" width="7.7109375" style="47" customWidth="1"/>
    <col min="6152" max="6152" width="10.140625" style="47" customWidth="1"/>
    <col min="6153" max="6155" width="10" style="47" customWidth="1"/>
    <col min="6156" max="6161" width="5.5703125" style="47" customWidth="1"/>
    <col min="6162" max="6162" width="1" style="47" customWidth="1"/>
    <col min="6163" max="6403" width="11.42578125" style="47"/>
    <col min="6404" max="6404" width="1" style="47" customWidth="1"/>
    <col min="6405" max="6405" width="10.140625" style="47" customWidth="1"/>
    <col min="6406" max="6407" width="7.7109375" style="47" customWidth="1"/>
    <col min="6408" max="6408" width="10.140625" style="47" customWidth="1"/>
    <col min="6409" max="6411" width="10" style="47" customWidth="1"/>
    <col min="6412" max="6417" width="5.5703125" style="47" customWidth="1"/>
    <col min="6418" max="6418" width="1" style="47" customWidth="1"/>
    <col min="6419" max="6659" width="11.42578125" style="47"/>
    <col min="6660" max="6660" width="1" style="47" customWidth="1"/>
    <col min="6661" max="6661" width="10.140625" style="47" customWidth="1"/>
    <col min="6662" max="6663" width="7.7109375" style="47" customWidth="1"/>
    <col min="6664" max="6664" width="10.140625" style="47" customWidth="1"/>
    <col min="6665" max="6667" width="10" style="47" customWidth="1"/>
    <col min="6668" max="6673" width="5.5703125" style="47" customWidth="1"/>
    <col min="6674" max="6674" width="1" style="47" customWidth="1"/>
    <col min="6675" max="6915" width="11.42578125" style="47"/>
    <col min="6916" max="6916" width="1" style="47" customWidth="1"/>
    <col min="6917" max="6917" width="10.140625" style="47" customWidth="1"/>
    <col min="6918" max="6919" width="7.7109375" style="47" customWidth="1"/>
    <col min="6920" max="6920" width="10.140625" style="47" customWidth="1"/>
    <col min="6921" max="6923" width="10" style="47" customWidth="1"/>
    <col min="6924" max="6929" width="5.5703125" style="47" customWidth="1"/>
    <col min="6930" max="6930" width="1" style="47" customWidth="1"/>
    <col min="6931" max="7171" width="11.42578125" style="47"/>
    <col min="7172" max="7172" width="1" style="47" customWidth="1"/>
    <col min="7173" max="7173" width="10.140625" style="47" customWidth="1"/>
    <col min="7174" max="7175" width="7.7109375" style="47" customWidth="1"/>
    <col min="7176" max="7176" width="10.140625" style="47" customWidth="1"/>
    <col min="7177" max="7179" width="10" style="47" customWidth="1"/>
    <col min="7180" max="7185" width="5.5703125" style="47" customWidth="1"/>
    <col min="7186" max="7186" width="1" style="47" customWidth="1"/>
    <col min="7187" max="7427" width="11.42578125" style="47"/>
    <col min="7428" max="7428" width="1" style="47" customWidth="1"/>
    <col min="7429" max="7429" width="10.140625" style="47" customWidth="1"/>
    <col min="7430" max="7431" width="7.7109375" style="47" customWidth="1"/>
    <col min="7432" max="7432" width="10.140625" style="47" customWidth="1"/>
    <col min="7433" max="7435" width="10" style="47" customWidth="1"/>
    <col min="7436" max="7441" width="5.5703125" style="47" customWidth="1"/>
    <col min="7442" max="7442" width="1" style="47" customWidth="1"/>
    <col min="7443" max="7683" width="11.42578125" style="47"/>
    <col min="7684" max="7684" width="1" style="47" customWidth="1"/>
    <col min="7685" max="7685" width="10.140625" style="47" customWidth="1"/>
    <col min="7686" max="7687" width="7.7109375" style="47" customWidth="1"/>
    <col min="7688" max="7688" width="10.140625" style="47" customWidth="1"/>
    <col min="7689" max="7691" width="10" style="47" customWidth="1"/>
    <col min="7692" max="7697" width="5.5703125" style="47" customWidth="1"/>
    <col min="7698" max="7698" width="1" style="47" customWidth="1"/>
    <col min="7699" max="7939" width="11.42578125" style="47"/>
    <col min="7940" max="7940" width="1" style="47" customWidth="1"/>
    <col min="7941" max="7941" width="10.140625" style="47" customWidth="1"/>
    <col min="7942" max="7943" width="7.7109375" style="47" customWidth="1"/>
    <col min="7944" max="7944" width="10.140625" style="47" customWidth="1"/>
    <col min="7945" max="7947" width="10" style="47" customWidth="1"/>
    <col min="7948" max="7953" width="5.5703125" style="47" customWidth="1"/>
    <col min="7954" max="7954" width="1" style="47" customWidth="1"/>
    <col min="7955" max="8195" width="11.42578125" style="47"/>
    <col min="8196" max="8196" width="1" style="47" customWidth="1"/>
    <col min="8197" max="8197" width="10.140625" style="47" customWidth="1"/>
    <col min="8198" max="8199" width="7.7109375" style="47" customWidth="1"/>
    <col min="8200" max="8200" width="10.140625" style="47" customWidth="1"/>
    <col min="8201" max="8203" width="10" style="47" customWidth="1"/>
    <col min="8204" max="8209" width="5.5703125" style="47" customWidth="1"/>
    <col min="8210" max="8210" width="1" style="47" customWidth="1"/>
    <col min="8211" max="8451" width="11.42578125" style="47"/>
    <col min="8452" max="8452" width="1" style="47" customWidth="1"/>
    <col min="8453" max="8453" width="10.140625" style="47" customWidth="1"/>
    <col min="8454" max="8455" width="7.7109375" style="47" customWidth="1"/>
    <col min="8456" max="8456" width="10.140625" style="47" customWidth="1"/>
    <col min="8457" max="8459" width="10" style="47" customWidth="1"/>
    <col min="8460" max="8465" width="5.5703125" style="47" customWidth="1"/>
    <col min="8466" max="8466" width="1" style="47" customWidth="1"/>
    <col min="8467" max="8707" width="11.42578125" style="47"/>
    <col min="8708" max="8708" width="1" style="47" customWidth="1"/>
    <col min="8709" max="8709" width="10.140625" style="47" customWidth="1"/>
    <col min="8710" max="8711" width="7.7109375" style="47" customWidth="1"/>
    <col min="8712" max="8712" width="10.140625" style="47" customWidth="1"/>
    <col min="8713" max="8715" width="10" style="47" customWidth="1"/>
    <col min="8716" max="8721" width="5.5703125" style="47" customWidth="1"/>
    <col min="8722" max="8722" width="1" style="47" customWidth="1"/>
    <col min="8723" max="8963" width="11.42578125" style="47"/>
    <col min="8964" max="8964" width="1" style="47" customWidth="1"/>
    <col min="8965" max="8965" width="10.140625" style="47" customWidth="1"/>
    <col min="8966" max="8967" width="7.7109375" style="47" customWidth="1"/>
    <col min="8968" max="8968" width="10.140625" style="47" customWidth="1"/>
    <col min="8969" max="8971" width="10" style="47" customWidth="1"/>
    <col min="8972" max="8977" width="5.5703125" style="47" customWidth="1"/>
    <col min="8978" max="8978" width="1" style="47" customWidth="1"/>
    <col min="8979" max="9219" width="11.42578125" style="47"/>
    <col min="9220" max="9220" width="1" style="47" customWidth="1"/>
    <col min="9221" max="9221" width="10.140625" style="47" customWidth="1"/>
    <col min="9222" max="9223" width="7.7109375" style="47" customWidth="1"/>
    <col min="9224" max="9224" width="10.140625" style="47" customWidth="1"/>
    <col min="9225" max="9227" width="10" style="47" customWidth="1"/>
    <col min="9228" max="9233" width="5.5703125" style="47" customWidth="1"/>
    <col min="9234" max="9234" width="1" style="47" customWidth="1"/>
    <col min="9235" max="9475" width="11.42578125" style="47"/>
    <col min="9476" max="9476" width="1" style="47" customWidth="1"/>
    <col min="9477" max="9477" width="10.140625" style="47" customWidth="1"/>
    <col min="9478" max="9479" width="7.7109375" style="47" customWidth="1"/>
    <col min="9480" max="9480" width="10.140625" style="47" customWidth="1"/>
    <col min="9481" max="9483" width="10" style="47" customWidth="1"/>
    <col min="9484" max="9489" width="5.5703125" style="47" customWidth="1"/>
    <col min="9490" max="9490" width="1" style="47" customWidth="1"/>
    <col min="9491" max="9731" width="11.42578125" style="47"/>
    <col min="9732" max="9732" width="1" style="47" customWidth="1"/>
    <col min="9733" max="9733" width="10.140625" style="47" customWidth="1"/>
    <col min="9734" max="9735" width="7.7109375" style="47" customWidth="1"/>
    <col min="9736" max="9736" width="10.140625" style="47" customWidth="1"/>
    <col min="9737" max="9739" width="10" style="47" customWidth="1"/>
    <col min="9740" max="9745" width="5.5703125" style="47" customWidth="1"/>
    <col min="9746" max="9746" width="1" style="47" customWidth="1"/>
    <col min="9747" max="9987" width="11.42578125" style="47"/>
    <col min="9988" max="9988" width="1" style="47" customWidth="1"/>
    <col min="9989" max="9989" width="10.140625" style="47" customWidth="1"/>
    <col min="9990" max="9991" width="7.7109375" style="47" customWidth="1"/>
    <col min="9992" max="9992" width="10.140625" style="47" customWidth="1"/>
    <col min="9993" max="9995" width="10" style="47" customWidth="1"/>
    <col min="9996" max="10001" width="5.5703125" style="47" customWidth="1"/>
    <col min="10002" max="10002" width="1" style="47" customWidth="1"/>
    <col min="10003" max="10243" width="11.42578125" style="47"/>
    <col min="10244" max="10244" width="1" style="47" customWidth="1"/>
    <col min="10245" max="10245" width="10.140625" style="47" customWidth="1"/>
    <col min="10246" max="10247" width="7.7109375" style="47" customWidth="1"/>
    <col min="10248" max="10248" width="10.140625" style="47" customWidth="1"/>
    <col min="10249" max="10251" width="10" style="47" customWidth="1"/>
    <col min="10252" max="10257" width="5.5703125" style="47" customWidth="1"/>
    <col min="10258" max="10258" width="1" style="47" customWidth="1"/>
    <col min="10259" max="10499" width="11.42578125" style="47"/>
    <col min="10500" max="10500" width="1" style="47" customWidth="1"/>
    <col min="10501" max="10501" width="10.140625" style="47" customWidth="1"/>
    <col min="10502" max="10503" width="7.7109375" style="47" customWidth="1"/>
    <col min="10504" max="10504" width="10.140625" style="47" customWidth="1"/>
    <col min="10505" max="10507" width="10" style="47" customWidth="1"/>
    <col min="10508" max="10513" width="5.5703125" style="47" customWidth="1"/>
    <col min="10514" max="10514" width="1" style="47" customWidth="1"/>
    <col min="10515" max="10755" width="11.42578125" style="47"/>
    <col min="10756" max="10756" width="1" style="47" customWidth="1"/>
    <col min="10757" max="10757" width="10.140625" style="47" customWidth="1"/>
    <col min="10758" max="10759" width="7.7109375" style="47" customWidth="1"/>
    <col min="10760" max="10760" width="10.140625" style="47" customWidth="1"/>
    <col min="10761" max="10763" width="10" style="47" customWidth="1"/>
    <col min="10764" max="10769" width="5.5703125" style="47" customWidth="1"/>
    <col min="10770" max="10770" width="1" style="47" customWidth="1"/>
    <col min="10771" max="11011" width="11.42578125" style="47"/>
    <col min="11012" max="11012" width="1" style="47" customWidth="1"/>
    <col min="11013" max="11013" width="10.140625" style="47" customWidth="1"/>
    <col min="11014" max="11015" width="7.7109375" style="47" customWidth="1"/>
    <col min="11016" max="11016" width="10.140625" style="47" customWidth="1"/>
    <col min="11017" max="11019" width="10" style="47" customWidth="1"/>
    <col min="11020" max="11025" width="5.5703125" style="47" customWidth="1"/>
    <col min="11026" max="11026" width="1" style="47" customWidth="1"/>
    <col min="11027" max="11267" width="11.42578125" style="47"/>
    <col min="11268" max="11268" width="1" style="47" customWidth="1"/>
    <col min="11269" max="11269" width="10.140625" style="47" customWidth="1"/>
    <col min="11270" max="11271" width="7.7109375" style="47" customWidth="1"/>
    <col min="11272" max="11272" width="10.140625" style="47" customWidth="1"/>
    <col min="11273" max="11275" width="10" style="47" customWidth="1"/>
    <col min="11276" max="11281" width="5.5703125" style="47" customWidth="1"/>
    <col min="11282" max="11282" width="1" style="47" customWidth="1"/>
    <col min="11283" max="11523" width="11.42578125" style="47"/>
    <col min="11524" max="11524" width="1" style="47" customWidth="1"/>
    <col min="11525" max="11525" width="10.140625" style="47" customWidth="1"/>
    <col min="11526" max="11527" width="7.7109375" style="47" customWidth="1"/>
    <col min="11528" max="11528" width="10.140625" style="47" customWidth="1"/>
    <col min="11529" max="11531" width="10" style="47" customWidth="1"/>
    <col min="11532" max="11537" width="5.5703125" style="47" customWidth="1"/>
    <col min="11538" max="11538" width="1" style="47" customWidth="1"/>
    <col min="11539" max="11779" width="11.42578125" style="47"/>
    <col min="11780" max="11780" width="1" style="47" customWidth="1"/>
    <col min="11781" max="11781" width="10.140625" style="47" customWidth="1"/>
    <col min="11782" max="11783" width="7.7109375" style="47" customWidth="1"/>
    <col min="11784" max="11784" width="10.140625" style="47" customWidth="1"/>
    <col min="11785" max="11787" width="10" style="47" customWidth="1"/>
    <col min="11788" max="11793" width="5.5703125" style="47" customWidth="1"/>
    <col min="11794" max="11794" width="1" style="47" customWidth="1"/>
    <col min="11795" max="12035" width="11.42578125" style="47"/>
    <col min="12036" max="12036" width="1" style="47" customWidth="1"/>
    <col min="12037" max="12037" width="10.140625" style="47" customWidth="1"/>
    <col min="12038" max="12039" width="7.7109375" style="47" customWidth="1"/>
    <col min="12040" max="12040" width="10.140625" style="47" customWidth="1"/>
    <col min="12041" max="12043" width="10" style="47" customWidth="1"/>
    <col min="12044" max="12049" width="5.5703125" style="47" customWidth="1"/>
    <col min="12050" max="12050" width="1" style="47" customWidth="1"/>
    <col min="12051" max="12291" width="11.42578125" style="47"/>
    <col min="12292" max="12292" width="1" style="47" customWidth="1"/>
    <col min="12293" max="12293" width="10.140625" style="47" customWidth="1"/>
    <col min="12294" max="12295" width="7.7109375" style="47" customWidth="1"/>
    <col min="12296" max="12296" width="10.140625" style="47" customWidth="1"/>
    <col min="12297" max="12299" width="10" style="47" customWidth="1"/>
    <col min="12300" max="12305" width="5.5703125" style="47" customWidth="1"/>
    <col min="12306" max="12306" width="1" style="47" customWidth="1"/>
    <col min="12307" max="12547" width="11.42578125" style="47"/>
    <col min="12548" max="12548" width="1" style="47" customWidth="1"/>
    <col min="12549" max="12549" width="10.140625" style="47" customWidth="1"/>
    <col min="12550" max="12551" width="7.7109375" style="47" customWidth="1"/>
    <col min="12552" max="12552" width="10.140625" style="47" customWidth="1"/>
    <col min="12553" max="12555" width="10" style="47" customWidth="1"/>
    <col min="12556" max="12561" width="5.5703125" style="47" customWidth="1"/>
    <col min="12562" max="12562" width="1" style="47" customWidth="1"/>
    <col min="12563" max="12803" width="11.42578125" style="47"/>
    <col min="12804" max="12804" width="1" style="47" customWidth="1"/>
    <col min="12805" max="12805" width="10.140625" style="47" customWidth="1"/>
    <col min="12806" max="12807" width="7.7109375" style="47" customWidth="1"/>
    <col min="12808" max="12808" width="10.140625" style="47" customWidth="1"/>
    <col min="12809" max="12811" width="10" style="47" customWidth="1"/>
    <col min="12812" max="12817" width="5.5703125" style="47" customWidth="1"/>
    <col min="12818" max="12818" width="1" style="47" customWidth="1"/>
    <col min="12819" max="13059" width="11.42578125" style="47"/>
    <col min="13060" max="13060" width="1" style="47" customWidth="1"/>
    <col min="13061" max="13061" width="10.140625" style="47" customWidth="1"/>
    <col min="13062" max="13063" width="7.7109375" style="47" customWidth="1"/>
    <col min="13064" max="13064" width="10.140625" style="47" customWidth="1"/>
    <col min="13065" max="13067" width="10" style="47" customWidth="1"/>
    <col min="13068" max="13073" width="5.5703125" style="47" customWidth="1"/>
    <col min="13074" max="13074" width="1" style="47" customWidth="1"/>
    <col min="13075" max="13315" width="11.42578125" style="47"/>
    <col min="13316" max="13316" width="1" style="47" customWidth="1"/>
    <col min="13317" max="13317" width="10.140625" style="47" customWidth="1"/>
    <col min="13318" max="13319" width="7.7109375" style="47" customWidth="1"/>
    <col min="13320" max="13320" width="10.140625" style="47" customWidth="1"/>
    <col min="13321" max="13323" width="10" style="47" customWidth="1"/>
    <col min="13324" max="13329" width="5.5703125" style="47" customWidth="1"/>
    <col min="13330" max="13330" width="1" style="47" customWidth="1"/>
    <col min="13331" max="13571" width="11.42578125" style="47"/>
    <col min="13572" max="13572" width="1" style="47" customWidth="1"/>
    <col min="13573" max="13573" width="10.140625" style="47" customWidth="1"/>
    <col min="13574" max="13575" width="7.7109375" style="47" customWidth="1"/>
    <col min="13576" max="13576" width="10.140625" style="47" customWidth="1"/>
    <col min="13577" max="13579" width="10" style="47" customWidth="1"/>
    <col min="13580" max="13585" width="5.5703125" style="47" customWidth="1"/>
    <col min="13586" max="13586" width="1" style="47" customWidth="1"/>
    <col min="13587" max="13827" width="11.42578125" style="47"/>
    <col min="13828" max="13828" width="1" style="47" customWidth="1"/>
    <col min="13829" max="13829" width="10.140625" style="47" customWidth="1"/>
    <col min="13830" max="13831" width="7.7109375" style="47" customWidth="1"/>
    <col min="13832" max="13832" width="10.140625" style="47" customWidth="1"/>
    <col min="13833" max="13835" width="10" style="47" customWidth="1"/>
    <col min="13836" max="13841" width="5.5703125" style="47" customWidth="1"/>
    <col min="13842" max="13842" width="1" style="47" customWidth="1"/>
    <col min="13843" max="14083" width="11.42578125" style="47"/>
    <col min="14084" max="14084" width="1" style="47" customWidth="1"/>
    <col min="14085" max="14085" width="10.140625" style="47" customWidth="1"/>
    <col min="14086" max="14087" width="7.7109375" style="47" customWidth="1"/>
    <col min="14088" max="14088" width="10.140625" style="47" customWidth="1"/>
    <col min="14089" max="14091" width="10" style="47" customWidth="1"/>
    <col min="14092" max="14097" width="5.5703125" style="47" customWidth="1"/>
    <col min="14098" max="14098" width="1" style="47" customWidth="1"/>
    <col min="14099" max="14339" width="11.42578125" style="47"/>
    <col min="14340" max="14340" width="1" style="47" customWidth="1"/>
    <col min="14341" max="14341" width="10.140625" style="47" customWidth="1"/>
    <col min="14342" max="14343" width="7.7109375" style="47" customWidth="1"/>
    <col min="14344" max="14344" width="10.140625" style="47" customWidth="1"/>
    <col min="14345" max="14347" width="10" style="47" customWidth="1"/>
    <col min="14348" max="14353" width="5.5703125" style="47" customWidth="1"/>
    <col min="14354" max="14354" width="1" style="47" customWidth="1"/>
    <col min="14355" max="14595" width="11.42578125" style="47"/>
    <col min="14596" max="14596" width="1" style="47" customWidth="1"/>
    <col min="14597" max="14597" width="10.140625" style="47" customWidth="1"/>
    <col min="14598" max="14599" width="7.7109375" style="47" customWidth="1"/>
    <col min="14600" max="14600" width="10.140625" style="47" customWidth="1"/>
    <col min="14601" max="14603" width="10" style="47" customWidth="1"/>
    <col min="14604" max="14609" width="5.5703125" style="47" customWidth="1"/>
    <col min="14610" max="14610" width="1" style="47" customWidth="1"/>
    <col min="14611" max="14851" width="11.42578125" style="47"/>
    <col min="14852" max="14852" width="1" style="47" customWidth="1"/>
    <col min="14853" max="14853" width="10.140625" style="47" customWidth="1"/>
    <col min="14854" max="14855" width="7.7109375" style="47" customWidth="1"/>
    <col min="14856" max="14856" width="10.140625" style="47" customWidth="1"/>
    <col min="14857" max="14859" width="10" style="47" customWidth="1"/>
    <col min="14860" max="14865" width="5.5703125" style="47" customWidth="1"/>
    <col min="14866" max="14866" width="1" style="47" customWidth="1"/>
    <col min="14867" max="15107" width="11.42578125" style="47"/>
    <col min="15108" max="15108" width="1" style="47" customWidth="1"/>
    <col min="15109" max="15109" width="10.140625" style="47" customWidth="1"/>
    <col min="15110" max="15111" width="7.7109375" style="47" customWidth="1"/>
    <col min="15112" max="15112" width="10.140625" style="47" customWidth="1"/>
    <col min="15113" max="15115" width="10" style="47" customWidth="1"/>
    <col min="15116" max="15121" width="5.5703125" style="47" customWidth="1"/>
    <col min="15122" max="15122" width="1" style="47" customWidth="1"/>
    <col min="15123" max="15363" width="11.42578125" style="47"/>
    <col min="15364" max="15364" width="1" style="47" customWidth="1"/>
    <col min="15365" max="15365" width="10.140625" style="47" customWidth="1"/>
    <col min="15366" max="15367" width="7.7109375" style="47" customWidth="1"/>
    <col min="15368" max="15368" width="10.140625" style="47" customWidth="1"/>
    <col min="15369" max="15371" width="10" style="47" customWidth="1"/>
    <col min="15372" max="15377" width="5.5703125" style="47" customWidth="1"/>
    <col min="15378" max="15378" width="1" style="47" customWidth="1"/>
    <col min="15379" max="15619" width="11.42578125" style="47"/>
    <col min="15620" max="15620" width="1" style="47" customWidth="1"/>
    <col min="15621" max="15621" width="10.140625" style="47" customWidth="1"/>
    <col min="15622" max="15623" width="7.7109375" style="47" customWidth="1"/>
    <col min="15624" max="15624" width="10.140625" style="47" customWidth="1"/>
    <col min="15625" max="15627" width="10" style="47" customWidth="1"/>
    <col min="15628" max="15633" width="5.5703125" style="47" customWidth="1"/>
    <col min="15634" max="15634" width="1" style="47" customWidth="1"/>
    <col min="15635" max="15875" width="11.42578125" style="47"/>
    <col min="15876" max="15876" width="1" style="47" customWidth="1"/>
    <col min="15877" max="15877" width="10.140625" style="47" customWidth="1"/>
    <col min="15878" max="15879" width="7.7109375" style="47" customWidth="1"/>
    <col min="15880" max="15880" width="10.140625" style="47" customWidth="1"/>
    <col min="15881" max="15883" width="10" style="47" customWidth="1"/>
    <col min="15884" max="15889" width="5.5703125" style="47" customWidth="1"/>
    <col min="15890" max="15890" width="1" style="47" customWidth="1"/>
    <col min="15891" max="16131" width="11.42578125" style="47"/>
    <col min="16132" max="16132" width="1" style="47" customWidth="1"/>
    <col min="16133" max="16133" width="10.140625" style="47" customWidth="1"/>
    <col min="16134" max="16135" width="7.7109375" style="47" customWidth="1"/>
    <col min="16136" max="16136" width="10.140625" style="47" customWidth="1"/>
    <col min="16137" max="16139" width="10" style="47" customWidth="1"/>
    <col min="16140" max="16145" width="5.5703125" style="47" customWidth="1"/>
    <col min="16146" max="16146" width="1" style="47" customWidth="1"/>
    <col min="16147" max="16384" width="11.42578125" style="47"/>
  </cols>
  <sheetData>
    <row r="1" spans="2:19" s="109" customFormat="1" ht="18" x14ac:dyDescent="0.25">
      <c r="B1" s="527" t="s">
        <v>197</v>
      </c>
      <c r="C1" s="527"/>
      <c r="D1" s="527"/>
      <c r="E1" s="527"/>
      <c r="F1" s="527"/>
      <c r="G1" s="527"/>
      <c r="H1" s="527"/>
      <c r="I1" s="527"/>
      <c r="J1" s="527"/>
      <c r="K1" s="527"/>
      <c r="L1" s="527"/>
      <c r="M1" s="527"/>
      <c r="N1" s="527"/>
      <c r="O1" s="527"/>
    </row>
    <row r="2" spans="2:19" ht="16.5" thickBot="1" x14ac:dyDescent="0.3">
      <c r="B2" s="3" t="s">
        <v>73</v>
      </c>
      <c r="C2" s="3"/>
      <c r="D2" s="3"/>
      <c r="E2" s="3"/>
      <c r="F2" s="3"/>
      <c r="G2" s="3"/>
      <c r="H2" s="3"/>
      <c r="I2" s="3"/>
      <c r="Q2" s="508" t="s">
        <v>3</v>
      </c>
      <c r="R2" s="508"/>
      <c r="S2" s="508"/>
    </row>
    <row r="3" spans="2:19" s="18" customFormat="1" ht="13.5" thickBot="1" x14ac:dyDescent="0.25">
      <c r="B3" s="48"/>
      <c r="C3" s="48"/>
      <c r="D3" s="48"/>
      <c r="E3" s="48"/>
      <c r="F3" s="48"/>
      <c r="G3" s="48"/>
      <c r="H3" s="48"/>
      <c r="I3" s="48"/>
      <c r="Q3" s="509">
        <f>Titelblatt!L12</f>
        <v>0</v>
      </c>
      <c r="R3" s="510"/>
      <c r="S3" s="511"/>
    </row>
    <row r="4" spans="2:19" s="55" customFormat="1" ht="12" customHeight="1" x14ac:dyDescent="0.2">
      <c r="B4" s="495"/>
      <c r="C4" s="495"/>
      <c r="D4" s="495"/>
      <c r="E4" s="495"/>
      <c r="F4" s="495"/>
      <c r="G4" s="495"/>
      <c r="H4" s="495"/>
      <c r="I4" s="495"/>
      <c r="J4" s="495"/>
      <c r="K4" s="495"/>
      <c r="L4" s="495"/>
      <c r="M4" s="495"/>
      <c r="N4" s="495"/>
      <c r="O4" s="495"/>
      <c r="P4" s="495"/>
      <c r="Q4" s="495"/>
      <c r="R4" s="495"/>
      <c r="S4" s="495"/>
    </row>
    <row r="5" spans="2:19" s="55" customFormat="1" thickBot="1" x14ac:dyDescent="0.25">
      <c r="B5" s="495"/>
      <c r="C5" s="495"/>
      <c r="D5" s="495"/>
      <c r="E5" s="495"/>
      <c r="F5" s="495"/>
      <c r="G5" s="495"/>
      <c r="H5" s="495"/>
      <c r="I5" s="495"/>
      <c r="J5" s="495"/>
      <c r="K5" s="495"/>
      <c r="L5" s="495"/>
      <c r="M5" s="495"/>
      <c r="N5" s="495"/>
      <c r="O5" s="495"/>
      <c r="P5" s="495"/>
      <c r="Q5" s="495"/>
      <c r="R5" s="495"/>
      <c r="S5" s="495"/>
    </row>
    <row r="6" spans="2:19" s="55" customFormat="1" ht="12" x14ac:dyDescent="0.2">
      <c r="B6" s="528" t="s">
        <v>290</v>
      </c>
      <c r="C6" s="529"/>
      <c r="D6" s="529"/>
      <c r="E6" s="529"/>
      <c r="F6" s="529"/>
      <c r="G6" s="529"/>
      <c r="H6" s="529"/>
      <c r="I6" s="529"/>
      <c r="J6" s="529"/>
      <c r="K6" s="529"/>
      <c r="L6" s="529"/>
      <c r="M6" s="529"/>
      <c r="N6" s="529"/>
      <c r="O6" s="529"/>
      <c r="P6" s="529"/>
      <c r="Q6" s="529"/>
      <c r="R6" s="529"/>
      <c r="S6" s="530"/>
    </row>
    <row r="7" spans="2:19" s="55" customFormat="1" ht="12" x14ac:dyDescent="0.2">
      <c r="B7" s="531"/>
      <c r="C7" s="532"/>
      <c r="D7" s="532"/>
      <c r="E7" s="532"/>
      <c r="F7" s="532"/>
      <c r="G7" s="532"/>
      <c r="H7" s="532"/>
      <c r="I7" s="532"/>
      <c r="J7" s="532"/>
      <c r="K7" s="532"/>
      <c r="L7" s="532"/>
      <c r="M7" s="532"/>
      <c r="N7" s="532"/>
      <c r="O7" s="532"/>
      <c r="P7" s="532"/>
      <c r="Q7" s="532"/>
      <c r="R7" s="532"/>
      <c r="S7" s="533"/>
    </row>
    <row r="8" spans="2:19" s="55" customFormat="1" thickBot="1" x14ac:dyDescent="0.25">
      <c r="B8" s="534"/>
      <c r="C8" s="535"/>
      <c r="D8" s="535"/>
      <c r="E8" s="535"/>
      <c r="F8" s="535"/>
      <c r="G8" s="535"/>
      <c r="H8" s="535"/>
      <c r="I8" s="535"/>
      <c r="J8" s="535"/>
      <c r="K8" s="535"/>
      <c r="L8" s="535"/>
      <c r="M8" s="535"/>
      <c r="N8" s="535"/>
      <c r="O8" s="535"/>
      <c r="P8" s="535"/>
      <c r="Q8" s="535"/>
      <c r="R8" s="535"/>
      <c r="S8" s="536"/>
    </row>
    <row r="9" spans="2:19" s="100" customFormat="1" ht="15" customHeight="1" thickBot="1" x14ac:dyDescent="0.25">
      <c r="B9" s="101"/>
      <c r="C9" s="101"/>
      <c r="D9" s="102"/>
      <c r="E9" s="102"/>
      <c r="F9" s="102"/>
      <c r="G9" s="102"/>
      <c r="H9" s="102"/>
      <c r="I9" s="102"/>
      <c r="J9" s="102"/>
      <c r="K9" s="102"/>
      <c r="L9" s="102"/>
      <c r="M9" s="102"/>
      <c r="N9" s="102"/>
      <c r="O9" s="102"/>
      <c r="P9" s="102"/>
      <c r="Q9" s="102"/>
      <c r="R9" s="102"/>
      <c r="S9" s="102"/>
    </row>
    <row r="10" spans="2:19" s="55" customFormat="1" ht="22.5" customHeight="1" x14ac:dyDescent="0.2">
      <c r="B10" s="517" t="s">
        <v>76</v>
      </c>
      <c r="C10" s="518"/>
      <c r="D10" s="519"/>
      <c r="E10" s="519"/>
      <c r="F10" s="519"/>
      <c r="G10" s="519"/>
      <c r="H10" s="519"/>
      <c r="I10" s="519"/>
      <c r="J10" s="519"/>
      <c r="K10" s="519"/>
      <c r="L10" s="519"/>
      <c r="M10" s="519"/>
      <c r="N10" s="519"/>
      <c r="O10" s="519"/>
      <c r="P10" s="519"/>
      <c r="Q10" s="519"/>
      <c r="R10" s="519"/>
      <c r="S10" s="520"/>
    </row>
    <row r="11" spans="2:19" s="56" customFormat="1" ht="22.5" customHeight="1" x14ac:dyDescent="0.25">
      <c r="B11" s="512" t="s">
        <v>14</v>
      </c>
      <c r="C11" s="513"/>
      <c r="D11" s="514"/>
      <c r="E11" s="515" t="s">
        <v>15</v>
      </c>
      <c r="F11" s="515"/>
      <c r="G11" s="515"/>
      <c r="H11" s="499" t="s">
        <v>28</v>
      </c>
      <c r="I11" s="500"/>
      <c r="J11" s="500"/>
      <c r="K11" s="500"/>
      <c r="L11" s="500"/>
      <c r="M11" s="501"/>
      <c r="N11" s="515" t="s">
        <v>29</v>
      </c>
      <c r="O11" s="515"/>
      <c r="P11" s="515"/>
      <c r="Q11" s="515"/>
      <c r="R11" s="515" t="s">
        <v>69</v>
      </c>
      <c r="S11" s="516"/>
    </row>
    <row r="12" spans="2:19" s="56" customFormat="1" ht="13.5" customHeight="1" x14ac:dyDescent="0.25">
      <c r="B12" s="505" t="s">
        <v>172</v>
      </c>
      <c r="C12" s="506"/>
      <c r="D12" s="507"/>
      <c r="E12" s="502"/>
      <c r="F12" s="502"/>
      <c r="G12" s="502"/>
      <c r="H12" s="496"/>
      <c r="I12" s="497"/>
      <c r="J12" s="497"/>
      <c r="K12" s="497"/>
      <c r="L12" s="497"/>
      <c r="M12" s="498"/>
      <c r="N12" s="502"/>
      <c r="O12" s="502"/>
      <c r="P12" s="502"/>
      <c r="Q12" s="502"/>
      <c r="R12" s="503"/>
      <c r="S12" s="504"/>
    </row>
    <row r="13" spans="2:19" s="56" customFormat="1" ht="13.5" customHeight="1" x14ac:dyDescent="0.25">
      <c r="B13" s="505" t="s">
        <v>173</v>
      </c>
      <c r="C13" s="506"/>
      <c r="D13" s="507"/>
      <c r="E13" s="502"/>
      <c r="F13" s="502"/>
      <c r="G13" s="502"/>
      <c r="H13" s="496"/>
      <c r="I13" s="497"/>
      <c r="J13" s="497"/>
      <c r="K13" s="497"/>
      <c r="L13" s="497"/>
      <c r="M13" s="498"/>
      <c r="N13" s="502"/>
      <c r="O13" s="502"/>
      <c r="P13" s="502"/>
      <c r="Q13" s="502"/>
      <c r="R13" s="503"/>
      <c r="S13" s="504"/>
    </row>
    <row r="14" spans="2:19" s="56" customFormat="1" ht="13.5" customHeight="1" x14ac:dyDescent="0.25">
      <c r="B14" s="505" t="s">
        <v>174</v>
      </c>
      <c r="C14" s="506"/>
      <c r="D14" s="507"/>
      <c r="E14" s="502"/>
      <c r="F14" s="502"/>
      <c r="G14" s="502"/>
      <c r="H14" s="496"/>
      <c r="I14" s="497"/>
      <c r="J14" s="497"/>
      <c r="K14" s="497"/>
      <c r="L14" s="497"/>
      <c r="M14" s="498"/>
      <c r="N14" s="502"/>
      <c r="O14" s="502"/>
      <c r="P14" s="502"/>
      <c r="Q14" s="502"/>
      <c r="R14" s="503"/>
      <c r="S14" s="504"/>
    </row>
    <row r="15" spans="2:19" s="56" customFormat="1" ht="13.5" customHeight="1" x14ac:dyDescent="0.25">
      <c r="B15" s="505" t="s">
        <v>175</v>
      </c>
      <c r="C15" s="506"/>
      <c r="D15" s="507"/>
      <c r="E15" s="502"/>
      <c r="F15" s="502"/>
      <c r="G15" s="502"/>
      <c r="H15" s="496"/>
      <c r="I15" s="497"/>
      <c r="J15" s="497"/>
      <c r="K15" s="497"/>
      <c r="L15" s="497"/>
      <c r="M15" s="498"/>
      <c r="N15" s="502"/>
      <c r="O15" s="502"/>
      <c r="P15" s="502"/>
      <c r="Q15" s="502"/>
      <c r="R15" s="503"/>
      <c r="S15" s="504"/>
    </row>
    <row r="16" spans="2:19" s="56" customFormat="1" ht="13.5" customHeight="1" x14ac:dyDescent="0.25">
      <c r="B16" s="505" t="s">
        <v>176</v>
      </c>
      <c r="C16" s="506"/>
      <c r="D16" s="507"/>
      <c r="E16" s="502"/>
      <c r="F16" s="502"/>
      <c r="G16" s="502"/>
      <c r="H16" s="496"/>
      <c r="I16" s="497"/>
      <c r="J16" s="497"/>
      <c r="K16" s="497"/>
      <c r="L16" s="497"/>
      <c r="M16" s="498"/>
      <c r="N16" s="502"/>
      <c r="O16" s="502"/>
      <c r="P16" s="502"/>
      <c r="Q16" s="502"/>
      <c r="R16" s="503"/>
      <c r="S16" s="504"/>
    </row>
    <row r="17" spans="1:19" s="56" customFormat="1" ht="13.5" customHeight="1" x14ac:dyDescent="0.25">
      <c r="B17" s="505" t="s">
        <v>177</v>
      </c>
      <c r="C17" s="506"/>
      <c r="D17" s="507"/>
      <c r="E17" s="502"/>
      <c r="F17" s="502"/>
      <c r="G17" s="502"/>
      <c r="H17" s="496"/>
      <c r="I17" s="497"/>
      <c r="J17" s="497"/>
      <c r="K17" s="497"/>
      <c r="L17" s="497"/>
      <c r="M17" s="498"/>
      <c r="N17" s="502"/>
      <c r="O17" s="502"/>
      <c r="P17" s="502"/>
      <c r="Q17" s="502"/>
      <c r="R17" s="503"/>
      <c r="S17" s="504"/>
    </row>
    <row r="18" spans="1:19" s="56" customFormat="1" ht="13.5" customHeight="1" thickBot="1" x14ac:dyDescent="0.3">
      <c r="B18" s="505" t="s">
        <v>178</v>
      </c>
      <c r="C18" s="506"/>
      <c r="D18" s="507"/>
      <c r="E18" s="502"/>
      <c r="F18" s="502"/>
      <c r="G18" s="502"/>
      <c r="H18" s="496"/>
      <c r="I18" s="497"/>
      <c r="J18" s="497"/>
      <c r="K18" s="497"/>
      <c r="L18" s="497"/>
      <c r="M18" s="498"/>
      <c r="N18" s="502"/>
      <c r="O18" s="502"/>
      <c r="P18" s="502"/>
      <c r="Q18" s="502"/>
      <c r="R18" s="503"/>
      <c r="S18" s="504"/>
    </row>
    <row r="19" spans="1:19" s="55" customFormat="1" ht="18" x14ac:dyDescent="0.25">
      <c r="A19" s="94"/>
      <c r="B19" s="537" t="s">
        <v>77</v>
      </c>
      <c r="C19" s="537"/>
      <c r="D19" s="537"/>
      <c r="E19" s="537"/>
      <c r="F19" s="537"/>
      <c r="G19" s="537"/>
      <c r="H19" s="537"/>
      <c r="I19" s="537"/>
      <c r="J19" s="537"/>
      <c r="K19" s="537"/>
      <c r="L19" s="537"/>
      <c r="M19" s="537"/>
      <c r="N19" s="537"/>
      <c r="O19" s="537"/>
      <c r="P19" s="537"/>
      <c r="Q19" s="537"/>
      <c r="R19" s="537"/>
      <c r="S19" s="537"/>
    </row>
    <row r="20" spans="1:19" s="55" customFormat="1" ht="12" x14ac:dyDescent="0.2">
      <c r="B20" s="495"/>
      <c r="C20" s="495"/>
      <c r="D20" s="495"/>
      <c r="E20" s="495"/>
      <c r="F20" s="495"/>
      <c r="G20" s="495"/>
      <c r="H20" s="495"/>
      <c r="I20" s="495"/>
      <c r="J20" s="495"/>
      <c r="K20" s="495"/>
      <c r="L20" s="495"/>
      <c r="M20" s="495"/>
      <c r="N20" s="495"/>
      <c r="O20" s="495"/>
      <c r="P20" s="495"/>
      <c r="Q20" s="495"/>
      <c r="R20" s="495"/>
      <c r="S20" s="495"/>
    </row>
    <row r="21" spans="1:19" s="55" customFormat="1" ht="12" x14ac:dyDescent="0.2">
      <c r="B21" s="495"/>
      <c r="C21" s="495"/>
      <c r="D21" s="495"/>
      <c r="E21" s="495"/>
      <c r="F21" s="495"/>
      <c r="G21" s="495"/>
      <c r="H21" s="495"/>
      <c r="I21" s="495"/>
      <c r="J21" s="495"/>
      <c r="K21" s="495"/>
      <c r="L21" s="495"/>
      <c r="M21" s="495"/>
      <c r="N21" s="495"/>
      <c r="O21" s="495"/>
      <c r="P21" s="495"/>
      <c r="Q21" s="495"/>
      <c r="R21" s="495"/>
      <c r="S21" s="495"/>
    </row>
    <row r="22" spans="1:19" ht="15.75" customHeight="1" x14ac:dyDescent="0.2"/>
    <row r="23" spans="1:19" s="55" customFormat="1" ht="12.75" customHeight="1" x14ac:dyDescent="0.2">
      <c r="B23" s="538" t="s">
        <v>71</v>
      </c>
      <c r="C23" s="539" t="s">
        <v>230</v>
      </c>
      <c r="D23" s="539"/>
      <c r="E23" s="539"/>
      <c r="F23" s="539"/>
      <c r="G23" s="539"/>
      <c r="H23" s="539"/>
      <c r="I23" s="539"/>
      <c r="J23" s="521" t="s">
        <v>70</v>
      </c>
      <c r="K23" s="522"/>
      <c r="L23" s="522"/>
      <c r="M23" s="522"/>
      <c r="N23" s="523"/>
    </row>
    <row r="24" spans="1:19" s="55" customFormat="1" ht="15" customHeight="1" x14ac:dyDescent="0.2">
      <c r="B24" s="538"/>
      <c r="C24" s="539"/>
      <c r="D24" s="539"/>
      <c r="E24" s="539"/>
      <c r="F24" s="539"/>
      <c r="G24" s="539"/>
      <c r="H24" s="539"/>
      <c r="I24" s="539"/>
      <c r="J24" s="524"/>
      <c r="K24" s="525"/>
      <c r="L24" s="525"/>
      <c r="M24" s="525"/>
      <c r="N24" s="526"/>
    </row>
    <row r="25" spans="1:19" s="55" customFormat="1" ht="15.75" customHeight="1" x14ac:dyDescent="0.2">
      <c r="B25" s="538"/>
      <c r="C25" s="539"/>
      <c r="D25" s="539"/>
      <c r="E25" s="539"/>
      <c r="F25" s="539"/>
      <c r="G25" s="539"/>
      <c r="H25" s="539"/>
      <c r="I25" s="539"/>
      <c r="J25" s="361"/>
      <c r="K25" s="361"/>
      <c r="L25" s="361"/>
      <c r="M25" s="361"/>
      <c r="N25" s="361"/>
    </row>
    <row r="26" spans="1:19" s="55" customFormat="1" ht="13.5" customHeight="1" x14ac:dyDescent="0.2">
      <c r="B26" s="119"/>
      <c r="C26" s="540"/>
      <c r="D26" s="541"/>
      <c r="E26" s="541"/>
      <c r="F26" s="541"/>
      <c r="G26" s="541"/>
      <c r="H26" s="541"/>
      <c r="I26" s="542"/>
      <c r="J26" s="126"/>
      <c r="K26" s="126"/>
      <c r="L26" s="126"/>
      <c r="M26" s="126"/>
      <c r="N26" s="126"/>
    </row>
    <row r="27" spans="1:19" s="55" customFormat="1" ht="13.5" customHeight="1" x14ac:dyDescent="0.2">
      <c r="B27" s="119"/>
      <c r="C27" s="540"/>
      <c r="D27" s="541"/>
      <c r="E27" s="541"/>
      <c r="F27" s="541"/>
      <c r="G27" s="541"/>
      <c r="H27" s="541"/>
      <c r="I27" s="542"/>
      <c r="J27" s="126"/>
      <c r="K27" s="126"/>
      <c r="L27" s="126"/>
      <c r="M27" s="126"/>
      <c r="N27" s="126"/>
    </row>
    <row r="28" spans="1:19" s="55" customFormat="1" ht="13.5" customHeight="1" x14ac:dyDescent="0.2">
      <c r="B28" s="119"/>
      <c r="C28" s="540"/>
      <c r="D28" s="541"/>
      <c r="E28" s="541"/>
      <c r="F28" s="541"/>
      <c r="G28" s="541"/>
      <c r="H28" s="541"/>
      <c r="I28" s="542"/>
      <c r="J28" s="126"/>
      <c r="K28" s="126"/>
      <c r="L28" s="126"/>
      <c r="M28" s="126"/>
      <c r="N28" s="126"/>
    </row>
    <row r="29" spans="1:19" s="55" customFormat="1" ht="13.5" customHeight="1" x14ac:dyDescent="0.2">
      <c r="B29" s="119"/>
      <c r="C29" s="540"/>
      <c r="D29" s="541"/>
      <c r="E29" s="541"/>
      <c r="F29" s="541"/>
      <c r="G29" s="541"/>
      <c r="H29" s="541"/>
      <c r="I29" s="542"/>
      <c r="J29" s="126"/>
      <c r="K29" s="126"/>
      <c r="L29" s="126"/>
      <c r="M29" s="126"/>
      <c r="N29" s="126"/>
    </row>
    <row r="30" spans="1:19" s="55" customFormat="1" ht="13.5" customHeight="1" x14ac:dyDescent="0.2">
      <c r="B30" s="119"/>
      <c r="C30" s="540"/>
      <c r="D30" s="541"/>
      <c r="E30" s="541"/>
      <c r="F30" s="541"/>
      <c r="G30" s="541"/>
      <c r="H30" s="541"/>
      <c r="I30" s="542"/>
      <c r="J30" s="126"/>
      <c r="K30" s="126"/>
      <c r="L30" s="126"/>
      <c r="M30" s="126"/>
      <c r="N30" s="126"/>
    </row>
    <row r="31" spans="1:19" s="55" customFormat="1" ht="13.5" customHeight="1" x14ac:dyDescent="0.2">
      <c r="B31" s="119"/>
      <c r="C31" s="540"/>
      <c r="D31" s="541"/>
      <c r="E31" s="541"/>
      <c r="F31" s="541"/>
      <c r="G31" s="541"/>
      <c r="H31" s="541"/>
      <c r="I31" s="542"/>
      <c r="J31" s="126"/>
      <c r="K31" s="126"/>
      <c r="L31" s="126"/>
      <c r="M31" s="126"/>
      <c r="N31" s="126"/>
    </row>
    <row r="32" spans="1:19" s="55" customFormat="1" ht="13.5" customHeight="1" x14ac:dyDescent="0.2">
      <c r="B32" s="119"/>
      <c r="C32" s="540"/>
      <c r="D32" s="541"/>
      <c r="E32" s="541"/>
      <c r="F32" s="541"/>
      <c r="G32" s="541"/>
      <c r="H32" s="541"/>
      <c r="I32" s="542"/>
      <c r="J32" s="126"/>
      <c r="K32" s="126"/>
      <c r="L32" s="126"/>
      <c r="M32" s="126"/>
      <c r="N32" s="126"/>
    </row>
    <row r="33" spans="2:14" s="55" customFormat="1" ht="13.5" customHeight="1" x14ac:dyDescent="0.2">
      <c r="B33" s="119"/>
      <c r="C33" s="540"/>
      <c r="D33" s="541"/>
      <c r="E33" s="541"/>
      <c r="F33" s="541"/>
      <c r="G33" s="541"/>
      <c r="H33" s="541"/>
      <c r="I33" s="542"/>
      <c r="J33" s="126"/>
      <c r="K33" s="126"/>
      <c r="L33" s="126"/>
      <c r="M33" s="126"/>
      <c r="N33" s="126"/>
    </row>
    <row r="34" spans="2:14" s="55" customFormat="1" ht="13.5" customHeight="1" x14ac:dyDescent="0.2">
      <c r="B34" s="119"/>
      <c r="C34" s="540"/>
      <c r="D34" s="541"/>
      <c r="E34" s="541"/>
      <c r="F34" s="541"/>
      <c r="G34" s="541"/>
      <c r="H34" s="541"/>
      <c r="I34" s="542"/>
      <c r="J34" s="126"/>
      <c r="K34" s="126"/>
      <c r="L34" s="126"/>
      <c r="M34" s="126"/>
      <c r="N34" s="126"/>
    </row>
    <row r="35" spans="2:14" s="55" customFormat="1" ht="13.5" customHeight="1" x14ac:dyDescent="0.2">
      <c r="B35" s="119"/>
      <c r="C35" s="540"/>
      <c r="D35" s="541"/>
      <c r="E35" s="541"/>
      <c r="F35" s="541"/>
      <c r="G35" s="541"/>
      <c r="H35" s="541"/>
      <c r="I35" s="542"/>
      <c r="J35" s="126"/>
      <c r="K35" s="126"/>
      <c r="L35" s="126"/>
      <c r="M35" s="126"/>
      <c r="N35" s="126"/>
    </row>
    <row r="36" spans="2:14" s="55" customFormat="1" ht="13.5" customHeight="1" x14ac:dyDescent="0.2">
      <c r="B36" s="119"/>
      <c r="C36" s="540"/>
      <c r="D36" s="541"/>
      <c r="E36" s="541"/>
      <c r="F36" s="541"/>
      <c r="G36" s="541"/>
      <c r="H36" s="541"/>
      <c r="I36" s="542"/>
      <c r="J36" s="126"/>
      <c r="K36" s="126"/>
      <c r="L36" s="126"/>
      <c r="M36" s="126"/>
      <c r="N36" s="126"/>
    </row>
    <row r="37" spans="2:14" s="55" customFormat="1" ht="13.5" customHeight="1" x14ac:dyDescent="0.2">
      <c r="B37" s="119"/>
      <c r="C37" s="540"/>
      <c r="D37" s="541"/>
      <c r="E37" s="541"/>
      <c r="F37" s="541"/>
      <c r="G37" s="541"/>
      <c r="H37" s="541"/>
      <c r="I37" s="542"/>
      <c r="J37" s="126"/>
      <c r="K37" s="126"/>
      <c r="L37" s="126"/>
      <c r="M37" s="126"/>
      <c r="N37" s="126"/>
    </row>
    <row r="38" spans="2:14" s="55" customFormat="1" ht="13.5" customHeight="1" x14ac:dyDescent="0.2">
      <c r="B38" s="119"/>
      <c r="C38" s="540"/>
      <c r="D38" s="541"/>
      <c r="E38" s="541"/>
      <c r="F38" s="541"/>
      <c r="G38" s="541"/>
      <c r="H38" s="541"/>
      <c r="I38" s="542"/>
      <c r="J38" s="126"/>
      <c r="K38" s="126"/>
      <c r="L38" s="126"/>
      <c r="M38" s="126"/>
      <c r="N38" s="126"/>
    </row>
    <row r="39" spans="2:14" s="55" customFormat="1" ht="13.5" customHeight="1" x14ac:dyDescent="0.2">
      <c r="B39" s="119"/>
      <c r="C39" s="540"/>
      <c r="D39" s="541"/>
      <c r="E39" s="541"/>
      <c r="F39" s="541"/>
      <c r="G39" s="541"/>
      <c r="H39" s="541"/>
      <c r="I39" s="542"/>
      <c r="J39" s="126"/>
      <c r="K39" s="126"/>
      <c r="L39" s="126"/>
      <c r="M39" s="126"/>
      <c r="N39" s="126"/>
    </row>
    <row r="40" spans="2:14" s="55" customFormat="1" ht="13.5" customHeight="1" x14ac:dyDescent="0.2">
      <c r="B40" s="119"/>
      <c r="C40" s="540"/>
      <c r="D40" s="541"/>
      <c r="E40" s="541"/>
      <c r="F40" s="541"/>
      <c r="G40" s="541"/>
      <c r="H40" s="541"/>
      <c r="I40" s="542"/>
      <c r="J40" s="126"/>
      <c r="K40" s="126"/>
      <c r="L40" s="126"/>
      <c r="M40" s="126"/>
      <c r="N40" s="126"/>
    </row>
    <row r="41" spans="2:14" ht="13.5" customHeight="1" x14ac:dyDescent="0.25">
      <c r="B41" s="127" t="s">
        <v>32</v>
      </c>
      <c r="C41" s="128"/>
      <c r="D41" s="128"/>
      <c r="E41" s="128"/>
      <c r="F41" s="128"/>
      <c r="G41" s="128"/>
      <c r="H41" s="128"/>
      <c r="I41" s="128"/>
      <c r="J41" s="389">
        <f t="shared" ref="J41:N41" si="0">SUM(J26:J40)</f>
        <v>0</v>
      </c>
      <c r="K41" s="389">
        <f>SUM(K26:K40)</f>
        <v>0</v>
      </c>
      <c r="L41" s="389">
        <f>SUM(L26:L40)</f>
        <v>0</v>
      </c>
      <c r="M41" s="389">
        <f t="shared" si="0"/>
        <v>0</v>
      </c>
      <c r="N41" s="389">
        <f t="shared" si="0"/>
        <v>0</v>
      </c>
    </row>
    <row r="42" spans="2:14" ht="19.5" customHeight="1" thickBot="1" x14ac:dyDescent="0.25">
      <c r="B42" s="57" t="s">
        <v>33</v>
      </c>
      <c r="C42" s="57"/>
    </row>
    <row r="43" spans="2:14" s="58" customFormat="1" ht="46.9" customHeight="1" x14ac:dyDescent="0.25">
      <c r="B43" s="344" t="s">
        <v>291</v>
      </c>
      <c r="C43" s="340" t="s">
        <v>198</v>
      </c>
      <c r="D43" s="341" t="s">
        <v>199</v>
      </c>
      <c r="E43" s="342" t="s">
        <v>200</v>
      </c>
      <c r="F43" s="360" t="s">
        <v>34</v>
      </c>
      <c r="G43" s="353">
        <f>Kostenstruktur!E13</f>
        <v>1900</v>
      </c>
      <c r="H43" s="353">
        <f>Kostenstruktur!F13</f>
        <v>1901</v>
      </c>
      <c r="I43" s="353">
        <f>Kostenstruktur!G13</f>
        <v>1902</v>
      </c>
      <c r="J43" s="353">
        <f>Kostenstruktur!H13</f>
        <v>1903</v>
      </c>
      <c r="K43" s="354" t="s">
        <v>34</v>
      </c>
      <c r="L43" s="355" t="s">
        <v>35</v>
      </c>
    </row>
    <row r="44" spans="2:14" s="59" customFormat="1" ht="14.25" customHeight="1" x14ac:dyDescent="0.2">
      <c r="B44" s="345">
        <f>J25</f>
        <v>0</v>
      </c>
      <c r="C44" s="97">
        <f>J41</f>
        <v>0</v>
      </c>
      <c r="D44" s="347"/>
      <c r="E44" s="416"/>
      <c r="F44" s="348">
        <f>IF(D44="",E44*C44,IF(E44="",D44*C44,))</f>
        <v>0</v>
      </c>
      <c r="G44" s="322"/>
      <c r="H44" s="322"/>
      <c r="I44" s="322"/>
      <c r="J44" s="322"/>
      <c r="K44" s="321">
        <f>SUM(G44:J44)</f>
        <v>0</v>
      </c>
      <c r="L44" s="317">
        <f t="shared" ref="L44:L49" si="1">SUM(G44:J44)-F44</f>
        <v>0</v>
      </c>
    </row>
    <row r="45" spans="2:14" s="59" customFormat="1" ht="14.25" customHeight="1" x14ac:dyDescent="0.2">
      <c r="B45" s="345">
        <f>K25</f>
        <v>0</v>
      </c>
      <c r="C45" s="97">
        <f>K41</f>
        <v>0</v>
      </c>
      <c r="D45" s="347"/>
      <c r="E45" s="416"/>
      <c r="F45" s="348">
        <f t="shared" ref="F45:F48" si="2">IF(D45="",E45*C45,IF(E45="",D45*C45,))</f>
        <v>0</v>
      </c>
      <c r="G45" s="322"/>
      <c r="H45" s="322"/>
      <c r="I45" s="322"/>
      <c r="J45" s="322"/>
      <c r="K45" s="321">
        <f>SUM(G45:J45)</f>
        <v>0</v>
      </c>
      <c r="L45" s="317">
        <f t="shared" si="1"/>
        <v>0</v>
      </c>
    </row>
    <row r="46" spans="2:14" s="59" customFormat="1" ht="14.25" customHeight="1" x14ac:dyDescent="0.2">
      <c r="B46" s="345">
        <f>L25</f>
        <v>0</v>
      </c>
      <c r="C46" s="97">
        <f>L41</f>
        <v>0</v>
      </c>
      <c r="D46" s="347"/>
      <c r="E46" s="416"/>
      <c r="F46" s="348">
        <f t="shared" si="2"/>
        <v>0</v>
      </c>
      <c r="G46" s="322"/>
      <c r="H46" s="322"/>
      <c r="I46" s="322"/>
      <c r="J46" s="322"/>
      <c r="K46" s="321">
        <f>SUM(G46:J46)</f>
        <v>0</v>
      </c>
      <c r="L46" s="317">
        <f t="shared" si="1"/>
        <v>0</v>
      </c>
    </row>
    <row r="47" spans="2:14" s="59" customFormat="1" ht="14.25" customHeight="1" x14ac:dyDescent="0.2">
      <c r="B47" s="345">
        <f>M25</f>
        <v>0</v>
      </c>
      <c r="C47" s="97">
        <f>M41</f>
        <v>0</v>
      </c>
      <c r="D47" s="347"/>
      <c r="E47" s="416"/>
      <c r="F47" s="348">
        <f t="shared" si="2"/>
        <v>0</v>
      </c>
      <c r="G47" s="322"/>
      <c r="H47" s="322"/>
      <c r="I47" s="322"/>
      <c r="J47" s="322"/>
      <c r="K47" s="321">
        <f>SUM(G47:J47)</f>
        <v>0</v>
      </c>
      <c r="L47" s="317">
        <f t="shared" si="1"/>
        <v>0</v>
      </c>
    </row>
    <row r="48" spans="2:14" s="59" customFormat="1" ht="14.25" customHeight="1" x14ac:dyDescent="0.2">
      <c r="B48" s="345">
        <f>N25</f>
        <v>0</v>
      </c>
      <c r="C48" s="97">
        <f>N41</f>
        <v>0</v>
      </c>
      <c r="D48" s="347"/>
      <c r="E48" s="416"/>
      <c r="F48" s="348">
        <f t="shared" si="2"/>
        <v>0</v>
      </c>
      <c r="G48" s="322"/>
      <c r="H48" s="322"/>
      <c r="I48" s="322"/>
      <c r="J48" s="322"/>
      <c r="K48" s="321">
        <f>SUM(G48:J48)</f>
        <v>0</v>
      </c>
      <c r="L48" s="317">
        <f t="shared" si="1"/>
        <v>0</v>
      </c>
    </row>
    <row r="49" spans="2:19" s="59" customFormat="1" ht="12" thickBot="1" x14ac:dyDescent="0.25">
      <c r="B49" s="346" t="s">
        <v>34</v>
      </c>
      <c r="C49" s="343">
        <f>SUM(C44:C48)</f>
        <v>0</v>
      </c>
      <c r="D49" s="349" t="s">
        <v>36</v>
      </c>
      <c r="E49" s="349" t="s">
        <v>36</v>
      </c>
      <c r="F49" s="350">
        <f>SUM(F44:F48)</f>
        <v>0</v>
      </c>
      <c r="G49" s="351">
        <f t="shared" ref="G49:K49" si="3">SUM(G44:G48)</f>
        <v>0</v>
      </c>
      <c r="H49" s="351">
        <f t="shared" si="3"/>
        <v>0</v>
      </c>
      <c r="I49" s="351">
        <f t="shared" si="3"/>
        <v>0</v>
      </c>
      <c r="J49" s="351">
        <f t="shared" si="3"/>
        <v>0</v>
      </c>
      <c r="K49" s="352">
        <f t="shared" si="3"/>
        <v>0</v>
      </c>
      <c r="L49" s="356">
        <f t="shared" si="1"/>
        <v>0</v>
      </c>
    </row>
    <row r="50" spans="2:19" x14ac:dyDescent="0.2">
      <c r="G50" s="104"/>
      <c r="M50" s="455" t="str">
        <f>Titelblatt!K44</f>
        <v>Version vom 07.04.2025</v>
      </c>
      <c r="N50" s="455"/>
      <c r="O50" s="455"/>
      <c r="S50" s="46"/>
    </row>
  </sheetData>
  <sheetProtection algorithmName="SHA-512" hashValue="pbNYMMyaGbxOg0wVIdb3B3ADO1+aTWELa/vjKoKrbsNqRUYWl9xf7j5UjYgNcVhB5R9JBrm/djDVp9uq9dmoLQ==" saltValue="5ge4akIKq2wqhLgtROAZCg==" spinCount="100000" sheet="1" selectLockedCells="1"/>
  <protectedRanges>
    <protectedRange password="CC74" sqref="B12:S18 B26:N40 G44:J48" name="Bereich1_1"/>
  </protectedRanges>
  <mergeCells count="66">
    <mergeCell ref="C40:I40"/>
    <mergeCell ref="C26:I26"/>
    <mergeCell ref="C27:I27"/>
    <mergeCell ref="C28:I28"/>
    <mergeCell ref="C29:I29"/>
    <mergeCell ref="C30:I30"/>
    <mergeCell ref="C31:I31"/>
    <mergeCell ref="C32:I32"/>
    <mergeCell ref="C33:I33"/>
    <mergeCell ref="C34:I34"/>
    <mergeCell ref="C35:I35"/>
    <mergeCell ref="C36:I36"/>
    <mergeCell ref="C37:I37"/>
    <mergeCell ref="C38:I38"/>
    <mergeCell ref="C39:I39"/>
    <mergeCell ref="E15:G15"/>
    <mergeCell ref="N15:Q15"/>
    <mergeCell ref="R15:S15"/>
    <mergeCell ref="B16:D16"/>
    <mergeCell ref="E16:G16"/>
    <mergeCell ref="N16:Q16"/>
    <mergeCell ref="R16:S16"/>
    <mergeCell ref="B17:D17"/>
    <mergeCell ref="M50:O50"/>
    <mergeCell ref="J23:N24"/>
    <mergeCell ref="B1:O1"/>
    <mergeCell ref="B6:S8"/>
    <mergeCell ref="B18:D18"/>
    <mergeCell ref="E18:G18"/>
    <mergeCell ref="N18:Q18"/>
    <mergeCell ref="R18:S18"/>
    <mergeCell ref="B19:S21"/>
    <mergeCell ref="B23:B25"/>
    <mergeCell ref="C23:I25"/>
    <mergeCell ref="H15:M15"/>
    <mergeCell ref="H16:M16"/>
    <mergeCell ref="H17:M17"/>
    <mergeCell ref="H18:M18"/>
    <mergeCell ref="E17:G17"/>
    <mergeCell ref="N17:Q17"/>
    <mergeCell ref="R17:S17"/>
    <mergeCell ref="B15:D15"/>
    <mergeCell ref="Q2:S2"/>
    <mergeCell ref="Q3:S3"/>
    <mergeCell ref="B11:D11"/>
    <mergeCell ref="E11:G11"/>
    <mergeCell ref="N11:Q11"/>
    <mergeCell ref="R11:S11"/>
    <mergeCell ref="B14:D14"/>
    <mergeCell ref="E14:G14"/>
    <mergeCell ref="N14:Q14"/>
    <mergeCell ref="R14:S14"/>
    <mergeCell ref="B10:S10"/>
    <mergeCell ref="B12:D12"/>
    <mergeCell ref="B4:S5"/>
    <mergeCell ref="H12:M12"/>
    <mergeCell ref="H11:M11"/>
    <mergeCell ref="H13:M13"/>
    <mergeCell ref="H14:M14"/>
    <mergeCell ref="E12:G12"/>
    <mergeCell ref="N12:Q12"/>
    <mergeCell ref="R12:S12"/>
    <mergeCell ref="B13:D13"/>
    <mergeCell ref="E13:G13"/>
    <mergeCell ref="N13:Q13"/>
    <mergeCell ref="R13:S13"/>
  </mergeCells>
  <conditionalFormatting sqref="G49 C44:C49 L44 J41:N41 L49 K44:K49 J49 G43:J43">
    <cfRule type="cellIs" dxfId="32" priority="82" stopIfTrue="1" operator="equal">
      <formula>0</formula>
    </cfRule>
  </conditionalFormatting>
  <conditionalFormatting sqref="O2:O3">
    <cfRule type="cellIs" dxfId="31" priority="83" stopIfTrue="1" operator="equal">
      <formula>0</formula>
    </cfRule>
  </conditionalFormatting>
  <conditionalFormatting sqref="L44">
    <cfRule type="cellIs" dxfId="30" priority="72" operator="equal">
      <formula>$K$44</formula>
    </cfRule>
  </conditionalFormatting>
  <conditionalFormatting sqref="L45:L48">
    <cfRule type="cellIs" dxfId="29" priority="71" stopIfTrue="1" operator="equal">
      <formula>0</formula>
    </cfRule>
  </conditionalFormatting>
  <conditionalFormatting sqref="L45:L48">
    <cfRule type="cellIs" dxfId="28" priority="69" operator="equal">
      <formula>$K$45</formula>
    </cfRule>
    <cfRule type="cellIs" dxfId="27" priority="70" operator="equal">
      <formula>$K$44</formula>
    </cfRule>
  </conditionalFormatting>
  <conditionalFormatting sqref="L46">
    <cfRule type="cellIs" dxfId="26" priority="62" operator="equal">
      <formula>$K$46</formula>
    </cfRule>
  </conditionalFormatting>
  <conditionalFormatting sqref="L47">
    <cfRule type="cellIs" dxfId="25" priority="61" operator="equal">
      <formula>$K$47</formula>
    </cfRule>
  </conditionalFormatting>
  <conditionalFormatting sqref="L48">
    <cfRule type="cellIs" dxfId="24" priority="60" operator="equal">
      <formula>$K$48</formula>
    </cfRule>
  </conditionalFormatting>
  <conditionalFormatting sqref="L49">
    <cfRule type="cellIs" dxfId="23" priority="59" operator="equal">
      <formula>$K$49</formula>
    </cfRule>
  </conditionalFormatting>
  <conditionalFormatting sqref="H49">
    <cfRule type="cellIs" dxfId="22" priority="45" stopIfTrue="1" operator="equal">
      <formula>0</formula>
    </cfRule>
  </conditionalFormatting>
  <conditionalFormatting sqref="I49">
    <cfRule type="cellIs" dxfId="21" priority="37" stopIfTrue="1" operator="equal">
      <formula>0</formula>
    </cfRule>
  </conditionalFormatting>
  <conditionalFormatting sqref="F44:F49">
    <cfRule type="cellIs" dxfId="20" priority="21" stopIfTrue="1" operator="equal">
      <formula>0</formula>
    </cfRule>
  </conditionalFormatting>
  <conditionalFormatting sqref="B44:B48">
    <cfRule type="cellIs" dxfId="19" priority="14" stopIfTrue="1" operator="equal">
      <formula>0</formula>
    </cfRule>
  </conditionalFormatting>
  <conditionalFormatting sqref="E44:E48">
    <cfRule type="cellIs" dxfId="18" priority="6" operator="equal">
      <formula>D44</formula>
    </cfRule>
  </conditionalFormatting>
  <conditionalFormatting sqref="E44:E48">
    <cfRule type="cellIs" dxfId="17" priority="7" stopIfTrue="1" operator="equal">
      <formula>0</formula>
    </cfRule>
  </conditionalFormatting>
  <printOptions horizontalCentered="1"/>
  <pageMargins left="0.78740157480314965" right="0.62992125984251968" top="0.63" bottom="0.45" header="0.42" footer="0.2"/>
  <pageSetup paperSize="9" scale="72" orientation="landscape" r:id="rId1"/>
  <headerFooter>
    <oddFooter>&amp;R&amp;"Arial,Standard"&amp;10&amp;A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pageSetUpPr fitToPage="1"/>
  </sheetPr>
  <dimension ref="A1:M29"/>
  <sheetViews>
    <sheetView showGridLines="0" showRuler="0" zoomScaleNormal="100" zoomScalePageLayoutView="85" workbookViewId="0">
      <selection activeCell="B20" sqref="B20"/>
    </sheetView>
  </sheetViews>
  <sheetFormatPr baseColWidth="10" defaultColWidth="11.42578125" defaultRowHeight="15" x14ac:dyDescent="0.25"/>
  <cols>
    <col min="1" max="1" width="1.7109375" style="38" customWidth="1"/>
    <col min="2" max="2" width="6" style="38" customWidth="1"/>
    <col min="3" max="3" width="54.5703125" style="38" customWidth="1"/>
    <col min="4" max="4" width="6.28515625" style="38" customWidth="1"/>
    <col min="5" max="6" width="12.28515625" style="38" customWidth="1"/>
    <col min="7" max="10" width="11.42578125" style="38"/>
    <col min="11" max="11" width="9" style="38" customWidth="1"/>
    <col min="12" max="12" width="2.7109375" style="38" customWidth="1"/>
    <col min="13" max="13" width="11.28515625" style="38" customWidth="1"/>
    <col min="14" max="14" width="11.140625" style="38" customWidth="1"/>
    <col min="15" max="16384" width="11.42578125" style="38"/>
  </cols>
  <sheetData>
    <row r="1" spans="1:13" ht="6" customHeight="1" x14ac:dyDescent="0.25">
      <c r="B1" s="34"/>
      <c r="C1" s="34"/>
      <c r="D1" s="34"/>
      <c r="E1" s="34"/>
      <c r="F1" s="34"/>
      <c r="G1" s="34"/>
      <c r="H1" s="34"/>
      <c r="I1" s="28"/>
      <c r="J1" s="28"/>
      <c r="K1" s="28"/>
      <c r="L1" s="28"/>
      <c r="M1" s="28"/>
    </row>
    <row r="2" spans="1:13" ht="18" x14ac:dyDescent="0.25">
      <c r="A2" s="2"/>
      <c r="B2" s="554" t="s">
        <v>195</v>
      </c>
      <c r="C2" s="554"/>
      <c r="D2" s="554"/>
      <c r="E2" s="554"/>
      <c r="F2" s="554"/>
      <c r="G2" s="554"/>
      <c r="H2" s="4"/>
      <c r="I2" s="23"/>
      <c r="J2" s="544"/>
      <c r="K2" s="544"/>
      <c r="L2" s="544"/>
      <c r="M2" s="28"/>
    </row>
    <row r="3" spans="1:13" ht="49.9" customHeight="1" x14ac:dyDescent="0.25">
      <c r="A3" s="2"/>
      <c r="B3" s="545" t="s">
        <v>196</v>
      </c>
      <c r="C3" s="545"/>
      <c r="D3" s="545"/>
      <c r="E3" s="545"/>
      <c r="F3" s="545"/>
      <c r="G3" s="545"/>
      <c r="H3" s="37"/>
      <c r="I3" s="33"/>
      <c r="J3" s="546"/>
      <c r="K3" s="546"/>
      <c r="L3" s="546"/>
      <c r="M3" s="28"/>
    </row>
    <row r="4" spans="1:13" ht="6" customHeight="1" x14ac:dyDescent="0.25">
      <c r="A4" s="22"/>
      <c r="B4" s="5"/>
      <c r="C4" s="36"/>
      <c r="D4" s="6"/>
      <c r="E4" s="22"/>
      <c r="F4" s="22"/>
      <c r="G4" s="22"/>
      <c r="H4" s="22"/>
      <c r="I4" s="22"/>
      <c r="J4" s="22"/>
      <c r="K4" s="22"/>
      <c r="L4" s="22"/>
      <c r="M4" s="34"/>
    </row>
    <row r="5" spans="1:13" x14ac:dyDescent="0.25">
      <c r="A5" s="22"/>
      <c r="B5" s="545" t="s">
        <v>61</v>
      </c>
      <c r="C5" s="545"/>
      <c r="D5" s="545"/>
      <c r="E5" s="545"/>
      <c r="F5" s="545"/>
      <c r="G5" s="545"/>
      <c r="H5" s="545"/>
      <c r="I5" s="545"/>
      <c r="J5" s="545"/>
      <c r="K5" s="545"/>
      <c r="L5" s="545"/>
      <c r="M5" s="34"/>
    </row>
    <row r="6" spans="1:13" x14ac:dyDescent="0.25">
      <c r="A6" s="65"/>
      <c r="B6" s="545"/>
      <c r="C6" s="545"/>
      <c r="D6" s="545"/>
      <c r="E6" s="545"/>
      <c r="F6" s="545"/>
      <c r="G6" s="545"/>
      <c r="H6" s="545"/>
      <c r="I6" s="545"/>
      <c r="J6" s="545"/>
      <c r="K6" s="545"/>
      <c r="L6" s="545"/>
      <c r="M6" s="34"/>
    </row>
    <row r="7" spans="1:13" ht="15" customHeight="1" x14ac:dyDescent="0.25">
      <c r="A7" s="22"/>
      <c r="B7" s="555" t="s">
        <v>56</v>
      </c>
      <c r="C7" s="556"/>
      <c r="D7" s="556"/>
      <c r="E7" s="556"/>
      <c r="F7" s="556"/>
      <c r="G7" s="556"/>
      <c r="H7" s="556"/>
      <c r="I7" s="556"/>
      <c r="J7" s="556"/>
      <c r="K7" s="556"/>
      <c r="L7" s="556"/>
      <c r="M7" s="34"/>
    </row>
    <row r="8" spans="1:13" x14ac:dyDescent="0.25">
      <c r="A8" s="65"/>
      <c r="B8" s="557"/>
      <c r="C8" s="557"/>
      <c r="D8" s="557"/>
      <c r="E8" s="557"/>
      <c r="F8" s="557"/>
      <c r="G8" s="557"/>
      <c r="H8" s="557"/>
      <c r="I8" s="557"/>
      <c r="J8" s="557"/>
      <c r="K8" s="557"/>
      <c r="L8" s="557"/>
      <c r="M8" s="34"/>
    </row>
    <row r="9" spans="1:13" x14ac:dyDescent="0.25">
      <c r="A9" s="22"/>
      <c r="B9" s="545" t="s">
        <v>276</v>
      </c>
      <c r="C9" s="545"/>
      <c r="D9" s="545"/>
      <c r="E9" s="545"/>
      <c r="F9" s="545"/>
      <c r="G9" s="545"/>
      <c r="H9" s="545"/>
      <c r="I9" s="545"/>
      <c r="J9" s="545"/>
      <c r="K9" s="545"/>
      <c r="L9" s="545"/>
      <c r="M9" s="34"/>
    </row>
    <row r="10" spans="1:13" ht="9.75" customHeight="1" x14ac:dyDescent="0.25">
      <c r="A10" s="22"/>
      <c r="B10" s="5"/>
      <c r="C10" s="36"/>
      <c r="D10" s="6"/>
      <c r="E10" s="22"/>
      <c r="F10" s="22"/>
      <c r="G10" s="22"/>
      <c r="H10" s="22"/>
      <c r="I10" s="22"/>
      <c r="J10" s="22"/>
      <c r="K10" s="22"/>
      <c r="L10" s="22"/>
      <c r="M10" s="34"/>
    </row>
    <row r="11" spans="1:13" s="22" customFormat="1" ht="36" x14ac:dyDescent="0.2">
      <c r="B11" s="325" t="s">
        <v>288</v>
      </c>
      <c r="C11" s="325" t="s">
        <v>37</v>
      </c>
      <c r="D11" s="335" t="s">
        <v>38</v>
      </c>
      <c r="E11" s="339" t="s">
        <v>39</v>
      </c>
      <c r="F11" s="339" t="s">
        <v>40</v>
      </c>
      <c r="G11" s="333">
        <f>Kostenstruktur!E13</f>
        <v>1900</v>
      </c>
      <c r="H11" s="333">
        <f>Kostenstruktur!F13</f>
        <v>1901</v>
      </c>
      <c r="I11" s="333">
        <f>Kostenstruktur!G13</f>
        <v>1902</v>
      </c>
      <c r="J11" s="333">
        <f>Kostenstruktur!H13</f>
        <v>1903</v>
      </c>
      <c r="K11" s="549" t="s">
        <v>34</v>
      </c>
      <c r="L11" s="550"/>
      <c r="M11" s="114" t="s">
        <v>35</v>
      </c>
    </row>
    <row r="12" spans="1:13" s="7" customFormat="1" ht="12" x14ac:dyDescent="0.25">
      <c r="B12" s="117"/>
      <c r="C12" s="120" t="s">
        <v>74</v>
      </c>
      <c r="D12" s="118"/>
      <c r="E12" s="330"/>
      <c r="F12" s="336">
        <f>D12*E12</f>
        <v>0</v>
      </c>
      <c r="G12" s="330"/>
      <c r="H12" s="330"/>
      <c r="I12" s="330"/>
      <c r="J12" s="330"/>
      <c r="K12" s="547">
        <f t="shared" ref="K12:K25" si="0">SUM(G12:J12)</f>
        <v>0</v>
      </c>
      <c r="L12" s="548"/>
      <c r="M12" s="337">
        <f>SUM(K12)-F12</f>
        <v>0</v>
      </c>
    </row>
    <row r="13" spans="1:13" s="7" customFormat="1" ht="12" x14ac:dyDescent="0.25">
      <c r="B13" s="117"/>
      <c r="C13" s="120" t="s">
        <v>74</v>
      </c>
      <c r="D13" s="118"/>
      <c r="E13" s="330"/>
      <c r="F13" s="336">
        <f t="shared" ref="F13:F24" si="1">D13*E13</f>
        <v>0</v>
      </c>
      <c r="G13" s="330"/>
      <c r="H13" s="330"/>
      <c r="I13" s="330"/>
      <c r="J13" s="330"/>
      <c r="K13" s="547">
        <f t="shared" si="0"/>
        <v>0</v>
      </c>
      <c r="L13" s="548"/>
      <c r="M13" s="337">
        <f t="shared" ref="M13:M24" si="2">SUM(K13)-F13</f>
        <v>0</v>
      </c>
    </row>
    <row r="14" spans="1:13" s="7" customFormat="1" ht="12" x14ac:dyDescent="0.25">
      <c r="B14" s="117"/>
      <c r="C14" s="120" t="s">
        <v>74</v>
      </c>
      <c r="D14" s="118"/>
      <c r="E14" s="330"/>
      <c r="F14" s="336">
        <f t="shared" si="1"/>
        <v>0</v>
      </c>
      <c r="G14" s="330"/>
      <c r="H14" s="330"/>
      <c r="I14" s="330"/>
      <c r="J14" s="330"/>
      <c r="K14" s="547">
        <f t="shared" si="0"/>
        <v>0</v>
      </c>
      <c r="L14" s="548"/>
      <c r="M14" s="337">
        <f t="shared" si="2"/>
        <v>0</v>
      </c>
    </row>
    <row r="15" spans="1:13" s="7" customFormat="1" ht="12" x14ac:dyDescent="0.25">
      <c r="B15" s="117"/>
      <c r="C15" s="120" t="s">
        <v>74</v>
      </c>
      <c r="D15" s="118"/>
      <c r="E15" s="330"/>
      <c r="F15" s="336">
        <f t="shared" si="1"/>
        <v>0</v>
      </c>
      <c r="G15" s="330"/>
      <c r="H15" s="330"/>
      <c r="I15" s="330"/>
      <c r="J15" s="330"/>
      <c r="K15" s="547">
        <f t="shared" si="0"/>
        <v>0</v>
      </c>
      <c r="L15" s="548"/>
      <c r="M15" s="337">
        <f t="shared" si="2"/>
        <v>0</v>
      </c>
    </row>
    <row r="16" spans="1:13" s="7" customFormat="1" ht="12" x14ac:dyDescent="0.25">
      <c r="B16" s="117"/>
      <c r="C16" s="120" t="s">
        <v>74</v>
      </c>
      <c r="D16" s="118"/>
      <c r="E16" s="330"/>
      <c r="F16" s="336">
        <f t="shared" si="1"/>
        <v>0</v>
      </c>
      <c r="G16" s="330"/>
      <c r="H16" s="330"/>
      <c r="I16" s="330"/>
      <c r="J16" s="330"/>
      <c r="K16" s="547">
        <f t="shared" si="0"/>
        <v>0</v>
      </c>
      <c r="L16" s="548"/>
      <c r="M16" s="337">
        <f t="shared" si="2"/>
        <v>0</v>
      </c>
    </row>
    <row r="17" spans="2:13" s="7" customFormat="1" ht="12" x14ac:dyDescent="0.25">
      <c r="B17" s="117"/>
      <c r="C17" s="120" t="s">
        <v>74</v>
      </c>
      <c r="D17" s="118"/>
      <c r="E17" s="330"/>
      <c r="F17" s="336">
        <f t="shared" si="1"/>
        <v>0</v>
      </c>
      <c r="G17" s="330"/>
      <c r="H17" s="330"/>
      <c r="I17" s="330"/>
      <c r="J17" s="330"/>
      <c r="K17" s="547">
        <f t="shared" si="0"/>
        <v>0</v>
      </c>
      <c r="L17" s="548"/>
      <c r="M17" s="337">
        <f t="shared" si="2"/>
        <v>0</v>
      </c>
    </row>
    <row r="18" spans="2:13" s="7" customFormat="1" ht="12" x14ac:dyDescent="0.25">
      <c r="B18" s="117"/>
      <c r="C18" s="120" t="s">
        <v>74</v>
      </c>
      <c r="D18" s="118"/>
      <c r="E18" s="330"/>
      <c r="F18" s="336">
        <f t="shared" si="1"/>
        <v>0</v>
      </c>
      <c r="G18" s="330"/>
      <c r="H18" s="330"/>
      <c r="I18" s="330"/>
      <c r="J18" s="330"/>
      <c r="K18" s="547">
        <f t="shared" si="0"/>
        <v>0</v>
      </c>
      <c r="L18" s="548"/>
      <c r="M18" s="337">
        <f t="shared" si="2"/>
        <v>0</v>
      </c>
    </row>
    <row r="19" spans="2:13" s="7" customFormat="1" ht="12" x14ac:dyDescent="0.25">
      <c r="B19" s="117"/>
      <c r="C19" s="120" t="s">
        <v>74</v>
      </c>
      <c r="D19" s="118"/>
      <c r="E19" s="330"/>
      <c r="F19" s="336">
        <f t="shared" si="1"/>
        <v>0</v>
      </c>
      <c r="G19" s="330"/>
      <c r="H19" s="330"/>
      <c r="I19" s="330"/>
      <c r="J19" s="330"/>
      <c r="K19" s="547">
        <f t="shared" si="0"/>
        <v>0</v>
      </c>
      <c r="L19" s="548"/>
      <c r="M19" s="337">
        <f t="shared" si="2"/>
        <v>0</v>
      </c>
    </row>
    <row r="20" spans="2:13" s="7" customFormat="1" ht="12" x14ac:dyDescent="0.25">
      <c r="B20" s="117"/>
      <c r="C20" s="120" t="s">
        <v>74</v>
      </c>
      <c r="D20" s="118"/>
      <c r="E20" s="330"/>
      <c r="F20" s="336">
        <f t="shared" si="1"/>
        <v>0</v>
      </c>
      <c r="G20" s="330"/>
      <c r="H20" s="330"/>
      <c r="I20" s="330"/>
      <c r="J20" s="330"/>
      <c r="K20" s="547">
        <f t="shared" si="0"/>
        <v>0</v>
      </c>
      <c r="L20" s="548"/>
      <c r="M20" s="337">
        <f t="shared" si="2"/>
        <v>0</v>
      </c>
    </row>
    <row r="21" spans="2:13" s="7" customFormat="1" ht="12" x14ac:dyDescent="0.25">
      <c r="B21" s="117"/>
      <c r="C21" s="120" t="s">
        <v>74</v>
      </c>
      <c r="D21" s="118"/>
      <c r="E21" s="330"/>
      <c r="F21" s="336">
        <f t="shared" si="1"/>
        <v>0</v>
      </c>
      <c r="G21" s="330"/>
      <c r="H21" s="330"/>
      <c r="I21" s="330"/>
      <c r="J21" s="330"/>
      <c r="K21" s="547">
        <f t="shared" si="0"/>
        <v>0</v>
      </c>
      <c r="L21" s="548"/>
      <c r="M21" s="337">
        <f t="shared" si="2"/>
        <v>0</v>
      </c>
    </row>
    <row r="22" spans="2:13" s="7" customFormat="1" ht="12" x14ac:dyDescent="0.25">
      <c r="B22" s="117"/>
      <c r="C22" s="120" t="s">
        <v>74</v>
      </c>
      <c r="D22" s="118"/>
      <c r="E22" s="330"/>
      <c r="F22" s="336">
        <f t="shared" si="1"/>
        <v>0</v>
      </c>
      <c r="G22" s="330"/>
      <c r="H22" s="330"/>
      <c r="I22" s="330"/>
      <c r="J22" s="330"/>
      <c r="K22" s="547">
        <f t="shared" si="0"/>
        <v>0</v>
      </c>
      <c r="L22" s="548"/>
      <c r="M22" s="337">
        <f t="shared" si="2"/>
        <v>0</v>
      </c>
    </row>
    <row r="23" spans="2:13" s="7" customFormat="1" ht="12" x14ac:dyDescent="0.25">
      <c r="B23" s="117"/>
      <c r="C23" s="120" t="s">
        <v>74</v>
      </c>
      <c r="D23" s="118"/>
      <c r="E23" s="330"/>
      <c r="F23" s="336">
        <f t="shared" si="1"/>
        <v>0</v>
      </c>
      <c r="G23" s="330"/>
      <c r="H23" s="330"/>
      <c r="I23" s="330"/>
      <c r="J23" s="330"/>
      <c r="K23" s="547">
        <f t="shared" si="0"/>
        <v>0</v>
      </c>
      <c r="L23" s="548"/>
      <c r="M23" s="337">
        <f t="shared" si="2"/>
        <v>0</v>
      </c>
    </row>
    <row r="24" spans="2:13" s="7" customFormat="1" ht="12" x14ac:dyDescent="0.25">
      <c r="B24" s="117"/>
      <c r="C24" s="120" t="s">
        <v>74</v>
      </c>
      <c r="D24" s="118"/>
      <c r="E24" s="330"/>
      <c r="F24" s="336">
        <f t="shared" si="1"/>
        <v>0</v>
      </c>
      <c r="G24" s="330"/>
      <c r="H24" s="330"/>
      <c r="I24" s="330"/>
      <c r="J24" s="330"/>
      <c r="K24" s="547">
        <f t="shared" si="0"/>
        <v>0</v>
      </c>
      <c r="L24" s="548"/>
      <c r="M24" s="337">
        <f t="shared" si="2"/>
        <v>0</v>
      </c>
    </row>
    <row r="25" spans="2:13" s="7" customFormat="1" ht="12.75" x14ac:dyDescent="0.25">
      <c r="B25" s="551" t="s">
        <v>34</v>
      </c>
      <c r="C25" s="552"/>
      <c r="D25" s="552"/>
      <c r="E25" s="552"/>
      <c r="F25" s="553"/>
      <c r="G25" s="329">
        <f>SUM(G12:G24)</f>
        <v>0</v>
      </c>
      <c r="H25" s="338">
        <f>SUM(H12:H24)</f>
        <v>0</v>
      </c>
      <c r="I25" s="338">
        <f>SUM(I12:I24)</f>
        <v>0</v>
      </c>
      <c r="J25" s="338">
        <f>SUM(J12:J24)</f>
        <v>0</v>
      </c>
      <c r="K25" s="547">
        <f t="shared" si="0"/>
        <v>0</v>
      </c>
      <c r="L25" s="548"/>
      <c r="M25" s="337">
        <f>SUM(M12:M24)</f>
        <v>0</v>
      </c>
    </row>
    <row r="26" spans="2:13" s="22" customFormat="1" ht="12" x14ac:dyDescent="0.2">
      <c r="B26" s="10"/>
      <c r="C26" s="49"/>
      <c r="D26" s="6"/>
      <c r="L26" s="11"/>
      <c r="M26" s="7"/>
    </row>
    <row r="27" spans="2:13" s="22" customFormat="1" ht="12.75" x14ac:dyDescent="0.2">
      <c r="B27" s="10"/>
      <c r="C27" s="49"/>
      <c r="D27" s="6"/>
      <c r="J27" s="63" t="str">
        <f>Titelblatt!K44</f>
        <v>Version vom 07.04.2025</v>
      </c>
      <c r="L27" s="60" t="b">
        <v>0</v>
      </c>
    </row>
    <row r="28" spans="2:13" s="22" customFormat="1" ht="12" customHeight="1" x14ac:dyDescent="0.2">
      <c r="B28" s="10"/>
      <c r="C28" s="49"/>
      <c r="D28" s="6"/>
      <c r="I28" s="543"/>
      <c r="J28" s="543"/>
      <c r="K28" s="543"/>
      <c r="L28" s="543"/>
    </row>
    <row r="29" spans="2:13" s="22" customFormat="1" ht="12" x14ac:dyDescent="0.2">
      <c r="B29" s="10"/>
      <c r="C29" s="49"/>
      <c r="D29" s="6"/>
      <c r="I29" s="455"/>
      <c r="J29" s="455"/>
      <c r="K29" s="455"/>
    </row>
  </sheetData>
  <sheetProtection algorithmName="SHA-512" hashValue="DnGFJ4KHmY14M5uYy+Lf1Dwst1sC5uvyzLAGAS6l+0Jgs4f3I153F2FUTqpVdUkQjALIurOaYsacTQw+b4qILQ==" saltValue="BXhSN+iWz+VYOHasnKqgxw==" spinCount="100000" sheet="1" selectLockedCells="1"/>
  <protectedRanges>
    <protectedRange password="CC74" sqref="G12:J24 B12:E24" name="Bereich1_1"/>
  </protectedRanges>
  <mergeCells count="25">
    <mergeCell ref="K23:L23"/>
    <mergeCell ref="K24:L24"/>
    <mergeCell ref="B25:F25"/>
    <mergeCell ref="K25:L25"/>
    <mergeCell ref="B2:G2"/>
    <mergeCell ref="B5:L6"/>
    <mergeCell ref="B7:L8"/>
    <mergeCell ref="B9:L9"/>
    <mergeCell ref="K21:L21"/>
    <mergeCell ref="I28:L28"/>
    <mergeCell ref="I29:K29"/>
    <mergeCell ref="J2:L2"/>
    <mergeCell ref="B3:G3"/>
    <mergeCell ref="J3:L3"/>
    <mergeCell ref="K20:L20"/>
    <mergeCell ref="K11:L11"/>
    <mergeCell ref="K12:L12"/>
    <mergeCell ref="K13:L13"/>
    <mergeCell ref="K14:L14"/>
    <mergeCell ref="K15:L15"/>
    <mergeCell ref="K16:L16"/>
    <mergeCell ref="K17:L17"/>
    <mergeCell ref="K18:L18"/>
    <mergeCell ref="K19:L19"/>
    <mergeCell ref="K22:L22"/>
  </mergeCells>
  <conditionalFormatting sqref="F12:F24">
    <cfRule type="cellIs" dxfId="16" priority="9" stopIfTrue="1" operator="equal">
      <formula>F65508</formula>
    </cfRule>
  </conditionalFormatting>
  <conditionalFormatting sqref="J3:L3">
    <cfRule type="cellIs" dxfId="15" priority="14" stopIfTrue="1" operator="equal">
      <formula>0</formula>
    </cfRule>
  </conditionalFormatting>
  <conditionalFormatting sqref="K12:L25 G25:J25 G11:J11">
    <cfRule type="cellIs" dxfId="14" priority="10" stopIfTrue="1" operator="equal">
      <formula>0</formula>
    </cfRule>
  </conditionalFormatting>
  <conditionalFormatting sqref="M12:M25">
    <cfRule type="cellIs" dxfId="13" priority="6" stopIfTrue="1" operator="equal">
      <formula>0</formula>
    </cfRule>
  </conditionalFormatting>
  <printOptions horizontalCentered="1"/>
  <pageMargins left="0.78740157480314965" right="0.62992125984251968" top="1.1811023622047245" bottom="0.98425196850393704" header="0.62992125984251968" footer="0.51181102362204722"/>
  <pageSetup paperSize="9" scale="87" orientation="landscape" r:id="rId1"/>
  <headerFooter>
    <oddFooter>&amp;R&amp;"Arial,Standard"&amp;10&amp;A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pageSetUpPr fitToPage="1"/>
  </sheetPr>
  <dimension ref="A1:K25"/>
  <sheetViews>
    <sheetView showGridLines="0" showRuler="0" zoomScaleNormal="100" workbookViewId="0">
      <selection activeCell="B19" sqref="B19"/>
    </sheetView>
  </sheetViews>
  <sheetFormatPr baseColWidth="10" defaultColWidth="11.42578125" defaultRowHeight="15" x14ac:dyDescent="0.25"/>
  <cols>
    <col min="1" max="1" width="2.5703125" style="38" customWidth="1"/>
    <col min="2" max="2" width="6.140625" style="38" customWidth="1"/>
    <col min="3" max="3" width="32.140625" style="38" customWidth="1"/>
    <col min="4" max="4" width="10.42578125" style="38" customWidth="1"/>
    <col min="5" max="5" width="33.7109375" style="38" customWidth="1"/>
    <col min="6" max="7" width="10.140625" style="38" customWidth="1"/>
    <col min="8" max="9" width="10" style="38" customWidth="1"/>
    <col min="10" max="10" width="13.5703125" style="38" customWidth="1"/>
    <col min="11" max="13" width="11.140625" style="38" customWidth="1"/>
    <col min="14" max="16384" width="11.42578125" style="38"/>
  </cols>
  <sheetData>
    <row r="1" spans="1:11" x14ac:dyDescent="0.25">
      <c r="H1" s="42"/>
      <c r="I1" s="42"/>
      <c r="J1" s="42"/>
    </row>
    <row r="2" spans="1:11" ht="18" x14ac:dyDescent="0.25">
      <c r="A2" s="2"/>
      <c r="B2" s="554" t="s">
        <v>189</v>
      </c>
      <c r="C2" s="554"/>
      <c r="D2" s="554"/>
      <c r="E2" s="554"/>
      <c r="F2" s="37"/>
      <c r="G2" s="37"/>
      <c r="H2" s="23"/>
      <c r="I2" s="544"/>
      <c r="J2" s="544"/>
      <c r="K2" s="37"/>
    </row>
    <row r="3" spans="1:11" ht="15.75" x14ac:dyDescent="0.25">
      <c r="A3" s="2"/>
      <c r="B3" s="561" t="s">
        <v>188</v>
      </c>
      <c r="C3" s="561"/>
      <c r="D3" s="561"/>
      <c r="E3" s="561"/>
      <c r="F3" s="561"/>
      <c r="G3" s="37"/>
      <c r="H3" s="33"/>
      <c r="I3" s="546"/>
      <c r="J3" s="546"/>
      <c r="K3" s="37"/>
    </row>
    <row r="4" spans="1:11" x14ac:dyDescent="0.25">
      <c r="A4" s="22"/>
      <c r="B4" s="545" t="s">
        <v>59</v>
      </c>
      <c r="C4" s="545"/>
      <c r="D4" s="545"/>
      <c r="E4" s="545"/>
      <c r="F4" s="545"/>
      <c r="G4" s="545"/>
      <c r="H4" s="545"/>
      <c r="I4" s="545"/>
      <c r="J4" s="545"/>
      <c r="K4" s="43"/>
    </row>
    <row r="5" spans="1:11" x14ac:dyDescent="0.25">
      <c r="A5" s="65"/>
      <c r="B5" s="545"/>
      <c r="C5" s="545"/>
      <c r="D5" s="545"/>
      <c r="E5" s="545"/>
      <c r="F5" s="545"/>
      <c r="G5" s="545"/>
      <c r="H5" s="545"/>
      <c r="I5" s="545"/>
      <c r="J5" s="545"/>
      <c r="K5" s="64"/>
    </row>
    <row r="6" spans="1:11" x14ac:dyDescent="0.25">
      <c r="A6" s="65"/>
      <c r="B6" s="545"/>
      <c r="C6" s="545"/>
      <c r="D6" s="545"/>
      <c r="E6" s="545"/>
      <c r="F6" s="545"/>
      <c r="G6" s="545"/>
      <c r="H6" s="545"/>
      <c r="I6" s="545"/>
      <c r="J6" s="545"/>
      <c r="K6" s="64"/>
    </row>
    <row r="7" spans="1:11" ht="15" customHeight="1" x14ac:dyDescent="0.25">
      <c r="A7" s="22"/>
      <c r="B7" s="545" t="s">
        <v>56</v>
      </c>
      <c r="C7" s="545"/>
      <c r="D7" s="545"/>
      <c r="E7" s="545"/>
      <c r="F7" s="545"/>
      <c r="G7" s="545"/>
      <c r="H7" s="545"/>
      <c r="I7" s="545"/>
      <c r="J7" s="545"/>
      <c r="K7" s="98"/>
    </row>
    <row r="8" spans="1:11" x14ac:dyDescent="0.25">
      <c r="A8" s="65"/>
      <c r="B8" s="545"/>
      <c r="C8" s="545"/>
      <c r="D8" s="545"/>
      <c r="E8" s="545"/>
      <c r="F8" s="545"/>
      <c r="G8" s="545"/>
      <c r="H8" s="545"/>
      <c r="I8" s="545"/>
      <c r="J8" s="545"/>
      <c r="K8" s="99"/>
    </row>
    <row r="9" spans="1:11" ht="15" customHeight="1" x14ac:dyDescent="0.25">
      <c r="A9" s="22"/>
      <c r="B9" s="545" t="s">
        <v>276</v>
      </c>
      <c r="C9" s="545"/>
      <c r="D9" s="545"/>
      <c r="E9" s="545"/>
      <c r="F9" s="545"/>
      <c r="G9" s="545"/>
      <c r="H9" s="545"/>
      <c r="I9" s="545"/>
      <c r="J9" s="545"/>
      <c r="K9" s="35"/>
    </row>
    <row r="10" spans="1:11" ht="15" customHeight="1" x14ac:dyDescent="0.25">
      <c r="A10" s="96"/>
      <c r="B10" s="545"/>
      <c r="C10" s="545"/>
      <c r="D10" s="545"/>
      <c r="E10" s="545"/>
      <c r="F10" s="545"/>
      <c r="G10" s="545"/>
      <c r="H10" s="545"/>
      <c r="I10" s="545"/>
      <c r="J10" s="545"/>
      <c r="K10" s="95"/>
    </row>
    <row r="11" spans="1:11" ht="15" customHeight="1" x14ac:dyDescent="0.25">
      <c r="A11" s="173"/>
      <c r="B11" s="174" t="s">
        <v>190</v>
      </c>
      <c r="C11" s="171"/>
      <c r="D11" s="171"/>
      <c r="E11" s="171"/>
      <c r="F11" s="171"/>
      <c r="G11" s="171"/>
      <c r="H11" s="171"/>
      <c r="I11" s="171"/>
      <c r="J11" s="171"/>
      <c r="K11" s="171"/>
    </row>
    <row r="12" spans="1:11" ht="24.75" customHeight="1" x14ac:dyDescent="0.25">
      <c r="A12" s="65"/>
      <c r="B12" s="564" t="s">
        <v>277</v>
      </c>
      <c r="C12" s="564"/>
      <c r="D12" s="564"/>
      <c r="E12" s="564"/>
      <c r="F12" s="564"/>
      <c r="G12" s="564"/>
      <c r="H12" s="564"/>
      <c r="I12" s="564"/>
      <c r="J12" s="564"/>
      <c r="K12" s="65"/>
    </row>
    <row r="13" spans="1:11" ht="7.5" customHeight="1" x14ac:dyDescent="0.25">
      <c r="A13" s="22"/>
      <c r="B13" s="562"/>
      <c r="C13" s="563"/>
      <c r="D13" s="563"/>
      <c r="E13" s="563"/>
      <c r="F13" s="563"/>
      <c r="G13" s="563"/>
      <c r="H13" s="563"/>
      <c r="I13" s="563"/>
      <c r="J13" s="563"/>
      <c r="K13" s="22"/>
    </row>
    <row r="14" spans="1:11" s="22" customFormat="1" ht="31.9" customHeight="1" x14ac:dyDescent="0.2">
      <c r="B14" s="325" t="s">
        <v>288</v>
      </c>
      <c r="C14" s="325" t="s">
        <v>289</v>
      </c>
      <c r="D14" s="325" t="s">
        <v>42</v>
      </c>
      <c r="E14" s="325" t="s">
        <v>43</v>
      </c>
      <c r="F14" s="333">
        <f>Kostenstruktur!E13</f>
        <v>1900</v>
      </c>
      <c r="G14" s="333">
        <f>Kostenstruktur!F13</f>
        <v>1901</v>
      </c>
      <c r="H14" s="333">
        <f>Kostenstruktur!G13</f>
        <v>1902</v>
      </c>
      <c r="I14" s="333">
        <f>Kostenstruktur!H13</f>
        <v>1903</v>
      </c>
      <c r="J14" s="334" t="s">
        <v>34</v>
      </c>
    </row>
    <row r="15" spans="1:11" s="10" customFormat="1" ht="12" x14ac:dyDescent="0.2">
      <c r="B15" s="121"/>
      <c r="C15" s="122" t="s">
        <v>74</v>
      </c>
      <c r="D15" s="122"/>
      <c r="E15" s="122"/>
      <c r="F15" s="330"/>
      <c r="G15" s="330"/>
      <c r="H15" s="330"/>
      <c r="I15" s="330"/>
      <c r="J15" s="331">
        <f>SUM(F15:I15)</f>
        <v>0</v>
      </c>
    </row>
    <row r="16" spans="1:11" s="10" customFormat="1" ht="12" customHeight="1" x14ac:dyDescent="0.2">
      <c r="B16" s="121"/>
      <c r="C16" s="122" t="s">
        <v>74</v>
      </c>
      <c r="D16" s="122"/>
      <c r="E16" s="122"/>
      <c r="F16" s="330"/>
      <c r="G16" s="330"/>
      <c r="H16" s="330"/>
      <c r="I16" s="330"/>
      <c r="J16" s="331">
        <f t="shared" ref="J16:J22" si="0">SUM(F16:I16)</f>
        <v>0</v>
      </c>
    </row>
    <row r="17" spans="2:10" s="10" customFormat="1" ht="12" customHeight="1" x14ac:dyDescent="0.2">
      <c r="B17" s="121"/>
      <c r="C17" s="122"/>
      <c r="D17" s="122"/>
      <c r="E17" s="122"/>
      <c r="F17" s="330"/>
      <c r="G17" s="330"/>
      <c r="H17" s="330"/>
      <c r="I17" s="330"/>
      <c r="J17" s="331">
        <f t="shared" si="0"/>
        <v>0</v>
      </c>
    </row>
    <row r="18" spans="2:10" s="10" customFormat="1" ht="12" customHeight="1" x14ac:dyDescent="0.2">
      <c r="B18" s="121"/>
      <c r="C18" s="122"/>
      <c r="D18" s="122"/>
      <c r="E18" s="122"/>
      <c r="F18" s="330"/>
      <c r="G18" s="330"/>
      <c r="H18" s="330"/>
      <c r="I18" s="330"/>
      <c r="J18" s="331">
        <f t="shared" si="0"/>
        <v>0</v>
      </c>
    </row>
    <row r="19" spans="2:10" s="10" customFormat="1" ht="12" customHeight="1" x14ac:dyDescent="0.2">
      <c r="B19" s="121"/>
      <c r="C19" s="122"/>
      <c r="D19" s="122"/>
      <c r="E19" s="122"/>
      <c r="F19" s="330"/>
      <c r="G19" s="330"/>
      <c r="H19" s="330"/>
      <c r="I19" s="330"/>
      <c r="J19" s="331">
        <f t="shared" si="0"/>
        <v>0</v>
      </c>
    </row>
    <row r="20" spans="2:10" s="10" customFormat="1" ht="12" x14ac:dyDescent="0.2">
      <c r="B20" s="121"/>
      <c r="C20" s="122"/>
      <c r="D20" s="122"/>
      <c r="E20" s="122"/>
      <c r="F20" s="330"/>
      <c r="G20" s="330"/>
      <c r="H20" s="330"/>
      <c r="I20" s="330"/>
      <c r="J20" s="331">
        <f t="shared" si="0"/>
        <v>0</v>
      </c>
    </row>
    <row r="21" spans="2:10" s="10" customFormat="1" ht="12" x14ac:dyDescent="0.2">
      <c r="B21" s="121"/>
      <c r="C21" s="122"/>
      <c r="D21" s="122"/>
      <c r="E21" s="122"/>
      <c r="F21" s="330"/>
      <c r="G21" s="330"/>
      <c r="H21" s="330"/>
      <c r="I21" s="330"/>
      <c r="J21" s="331">
        <f t="shared" si="0"/>
        <v>0</v>
      </c>
    </row>
    <row r="22" spans="2:10" s="10" customFormat="1" ht="12" x14ac:dyDescent="0.2">
      <c r="B22" s="121"/>
      <c r="C22" s="122"/>
      <c r="D22" s="122"/>
      <c r="E22" s="122"/>
      <c r="F22" s="330"/>
      <c r="G22" s="330"/>
      <c r="H22" s="330"/>
      <c r="I22" s="330"/>
      <c r="J22" s="331">
        <f t="shared" si="0"/>
        <v>0</v>
      </c>
    </row>
    <row r="23" spans="2:10" s="10" customFormat="1" ht="12.75" x14ac:dyDescent="0.2">
      <c r="B23" s="558" t="s">
        <v>34</v>
      </c>
      <c r="C23" s="559"/>
      <c r="D23" s="559"/>
      <c r="E23" s="560"/>
      <c r="F23" s="329">
        <f>SUM(F15:F22)</f>
        <v>0</v>
      </c>
      <c r="G23" s="329">
        <f>SUM(G15:G22)</f>
        <v>0</v>
      </c>
      <c r="H23" s="329">
        <f>SUM(H15:H22)</f>
        <v>0</v>
      </c>
      <c r="I23" s="329">
        <f>SUM(I15:I22)</f>
        <v>0</v>
      </c>
      <c r="J23" s="332">
        <f>SUM(J15:J22)</f>
        <v>0</v>
      </c>
    </row>
    <row r="24" spans="2:10" x14ac:dyDescent="0.25">
      <c r="F24" s="34"/>
      <c r="I24" s="396" t="str">
        <f>Titelblatt!K44</f>
        <v>Version vom 07.04.2025</v>
      </c>
    </row>
    <row r="25" spans="2:10" x14ac:dyDescent="0.25">
      <c r="F25" s="34"/>
    </row>
  </sheetData>
  <sheetProtection algorithmName="SHA-512" hashValue="Cv9Eqx/mG1j7ICrSgsOwmFMFGljRsx4nf7PiB2uvYxK45u8374mOjK3V47SUuGJk1PAXzwNAzLVAEhy1QvYxXA==" saltValue="+8EUVyhz+cdykMjMpf8zAA==" spinCount="100000" sheet="1" selectLockedCells="1"/>
  <protectedRanges>
    <protectedRange password="CC74" sqref="B15:I22" name="Bereich1_1"/>
  </protectedRanges>
  <mergeCells count="10">
    <mergeCell ref="B23:E23"/>
    <mergeCell ref="I2:J2"/>
    <mergeCell ref="B3:F3"/>
    <mergeCell ref="I3:J3"/>
    <mergeCell ref="B13:J13"/>
    <mergeCell ref="B12:J12"/>
    <mergeCell ref="B4:J6"/>
    <mergeCell ref="B7:J8"/>
    <mergeCell ref="B9:J10"/>
    <mergeCell ref="B2:E2"/>
  </mergeCells>
  <conditionalFormatting sqref="I3:J3 J15:J22">
    <cfRule type="cellIs" dxfId="12" priority="14" stopIfTrue="1" operator="equal">
      <formula>0</formula>
    </cfRule>
  </conditionalFormatting>
  <conditionalFormatting sqref="F23:J23">
    <cfRule type="cellIs" dxfId="11" priority="11" stopIfTrue="1" operator="equal">
      <formula>0</formula>
    </cfRule>
  </conditionalFormatting>
  <conditionalFormatting sqref="F14:I14">
    <cfRule type="cellIs" dxfId="10" priority="7" stopIfTrue="1" operator="equal">
      <formula>0</formula>
    </cfRule>
  </conditionalFormatting>
  <printOptions horizontalCentered="1"/>
  <pageMargins left="0.78740157480314965" right="0.62992125984251968" top="1.1811023622047245" bottom="0.98425196850393704" header="0.62992125984251968" footer="0.51181102362204722"/>
  <pageSetup paperSize="9" scale="94" orientation="landscape" r:id="rId1"/>
  <headerFooter>
    <oddFooter>&amp;R&amp;"Arial,Standard"&amp;10&amp;A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pageSetUpPr fitToPage="1"/>
  </sheetPr>
  <dimension ref="B1:O30"/>
  <sheetViews>
    <sheetView showGridLines="0" showRuler="0" zoomScaleNormal="100" workbookViewId="0">
      <selection activeCell="B12" sqref="B12"/>
    </sheetView>
  </sheetViews>
  <sheetFormatPr baseColWidth="10" defaultColWidth="11.42578125" defaultRowHeight="15" x14ac:dyDescent="0.25"/>
  <cols>
    <col min="1" max="1" width="2.140625" style="38" customWidth="1"/>
    <col min="2" max="2" width="6" style="38" customWidth="1"/>
    <col min="3" max="3" width="42.5703125" style="38" customWidth="1"/>
    <col min="4" max="4" width="9.7109375" style="38" customWidth="1"/>
    <col min="5" max="5" width="11.7109375" style="38" customWidth="1"/>
    <col min="6" max="6" width="7.7109375" style="38" customWidth="1"/>
    <col min="7" max="9" width="10.5703125" style="38" customWidth="1"/>
    <col min="10" max="13" width="9.85546875" style="38" customWidth="1"/>
    <col min="14" max="14" width="10.140625" style="38" customWidth="1"/>
    <col min="15" max="15" width="11.140625" style="38" customWidth="1"/>
    <col min="16" max="16384" width="11.42578125" style="38"/>
  </cols>
  <sheetData>
    <row r="1" spans="2:15" ht="7.5" customHeight="1" x14ac:dyDescent="0.25">
      <c r="B1" s="34"/>
      <c r="C1" s="34"/>
      <c r="D1" s="34"/>
      <c r="E1" s="34"/>
      <c r="F1" s="34"/>
      <c r="G1" s="34"/>
      <c r="H1" s="34"/>
      <c r="I1" s="34"/>
      <c r="J1" s="34"/>
      <c r="K1" s="34"/>
      <c r="L1" s="34"/>
      <c r="M1" s="34"/>
      <c r="N1" s="34"/>
    </row>
    <row r="2" spans="2:15" ht="17.25" customHeight="1" x14ac:dyDescent="0.25">
      <c r="B2" s="554" t="s">
        <v>193</v>
      </c>
      <c r="C2" s="554"/>
      <c r="D2" s="554"/>
      <c r="E2" s="554"/>
      <c r="F2" s="554"/>
      <c r="G2" s="13"/>
      <c r="H2" s="14"/>
      <c r="I2" s="12"/>
      <c r="J2" s="12"/>
      <c r="K2" s="23"/>
      <c r="L2" s="544"/>
      <c r="M2" s="544"/>
      <c r="N2" s="544"/>
    </row>
    <row r="3" spans="2:15" ht="17.25" customHeight="1" x14ac:dyDescent="0.25">
      <c r="B3" s="561" t="s">
        <v>192</v>
      </c>
      <c r="C3" s="561"/>
      <c r="D3" s="561"/>
      <c r="E3" s="561"/>
      <c r="F3" s="561"/>
      <c r="G3" s="561"/>
      <c r="H3" s="561"/>
      <c r="I3" s="561"/>
      <c r="J3" s="561"/>
      <c r="K3" s="561"/>
      <c r="L3" s="546"/>
      <c r="M3" s="546"/>
      <c r="N3" s="546"/>
    </row>
    <row r="4" spans="2:15" ht="27" customHeight="1" x14ac:dyDescent="0.25">
      <c r="B4" s="545" t="s">
        <v>194</v>
      </c>
      <c r="C4" s="568"/>
      <c r="D4" s="568"/>
      <c r="E4" s="568"/>
      <c r="F4" s="568"/>
      <c r="G4" s="568"/>
      <c r="H4" s="568"/>
      <c r="I4" s="568"/>
      <c r="J4" s="568"/>
      <c r="K4" s="568"/>
      <c r="L4" s="568"/>
      <c r="M4" s="172"/>
      <c r="N4" s="172"/>
    </row>
    <row r="5" spans="2:15" x14ac:dyDescent="0.25">
      <c r="B5" s="555" t="s">
        <v>287</v>
      </c>
      <c r="C5" s="556"/>
      <c r="D5" s="556"/>
      <c r="E5" s="556"/>
      <c r="F5" s="556"/>
      <c r="G5" s="556"/>
      <c r="H5" s="556"/>
      <c r="I5" s="556"/>
      <c r="J5" s="556"/>
      <c r="K5" s="556"/>
      <c r="L5" s="556"/>
      <c r="M5" s="35"/>
      <c r="N5" s="35"/>
    </row>
    <row r="6" spans="2:15" ht="28.15" customHeight="1" x14ac:dyDescent="0.25">
      <c r="B6" s="557"/>
      <c r="C6" s="557"/>
      <c r="D6" s="557"/>
      <c r="E6" s="557"/>
      <c r="F6" s="557"/>
      <c r="G6" s="557"/>
      <c r="H6" s="557"/>
      <c r="I6" s="557"/>
      <c r="J6" s="557"/>
      <c r="K6" s="557"/>
      <c r="L6" s="557"/>
      <c r="M6" s="35"/>
      <c r="N6" s="35"/>
    </row>
    <row r="7" spans="2:15" ht="30" customHeight="1" x14ac:dyDescent="0.25">
      <c r="B7" s="545" t="s">
        <v>276</v>
      </c>
      <c r="C7" s="545"/>
      <c r="D7" s="545"/>
      <c r="E7" s="545"/>
      <c r="F7" s="545"/>
      <c r="G7" s="545"/>
      <c r="H7" s="545"/>
      <c r="I7" s="545"/>
      <c r="J7" s="545"/>
      <c r="K7" s="545"/>
      <c r="L7" s="545"/>
      <c r="M7" s="35"/>
      <c r="N7" s="35"/>
    </row>
    <row r="8" spans="2:15" x14ac:dyDescent="0.25">
      <c r="B8" s="563" t="s">
        <v>49</v>
      </c>
      <c r="C8" s="563"/>
      <c r="D8" s="563"/>
      <c r="E8" s="563"/>
      <c r="F8" s="563"/>
      <c r="G8" s="563"/>
      <c r="H8" s="563"/>
      <c r="I8" s="563"/>
      <c r="J8" s="563"/>
      <c r="K8" s="569"/>
      <c r="L8" s="93"/>
      <c r="M8" s="35"/>
      <c r="N8" s="35"/>
    </row>
    <row r="9" spans="2:15" ht="15.75" thickBot="1" x14ac:dyDescent="0.3">
      <c r="B9" s="92"/>
      <c r="C9" s="92"/>
      <c r="D9" s="92"/>
      <c r="E9" s="92"/>
      <c r="F9" s="92"/>
      <c r="G9" s="92"/>
      <c r="H9" s="92"/>
      <c r="I9" s="92"/>
      <c r="J9" s="92"/>
      <c r="K9" s="92"/>
      <c r="L9" s="92"/>
      <c r="M9" s="35"/>
      <c r="N9" s="35"/>
    </row>
    <row r="10" spans="2:15" s="51" customFormat="1" ht="34.9" customHeight="1" thickBot="1" x14ac:dyDescent="0.25">
      <c r="B10" s="52" t="s">
        <v>30</v>
      </c>
      <c r="C10" s="15" t="s">
        <v>37</v>
      </c>
      <c r="D10" s="573" t="s">
        <v>284</v>
      </c>
      <c r="E10" s="575" t="s">
        <v>44</v>
      </c>
      <c r="F10" s="575" t="s">
        <v>285</v>
      </c>
      <c r="G10" s="575" t="s">
        <v>278</v>
      </c>
      <c r="H10" s="575" t="s">
        <v>286</v>
      </c>
      <c r="I10" s="577" t="s">
        <v>279</v>
      </c>
      <c r="J10" s="570" t="s">
        <v>377</v>
      </c>
      <c r="K10" s="571"/>
      <c r="L10" s="571"/>
      <c r="M10" s="572"/>
      <c r="N10" s="305"/>
    </row>
    <row r="11" spans="2:15" s="51" customFormat="1" ht="12.75" customHeight="1" x14ac:dyDescent="0.2">
      <c r="B11" s="53" t="s">
        <v>31</v>
      </c>
      <c r="C11" s="16"/>
      <c r="D11" s="574"/>
      <c r="E11" s="576"/>
      <c r="F11" s="576"/>
      <c r="G11" s="576"/>
      <c r="H11" s="576"/>
      <c r="I11" s="578"/>
      <c r="J11" s="315">
        <f>Kostenstruktur!E13</f>
        <v>1900</v>
      </c>
      <c r="K11" s="315">
        <f>Kostenstruktur!F13</f>
        <v>1901</v>
      </c>
      <c r="L11" s="315">
        <f>Kostenstruktur!G13</f>
        <v>1902</v>
      </c>
      <c r="M11" s="315">
        <f>Kostenstruktur!H13</f>
        <v>1903</v>
      </c>
      <c r="N11" s="314" t="s">
        <v>34</v>
      </c>
      <c r="O11" s="423" t="s">
        <v>35</v>
      </c>
    </row>
    <row r="12" spans="2:15" s="11" customFormat="1" ht="11.25" x14ac:dyDescent="0.2">
      <c r="B12" s="123" t="s">
        <v>364</v>
      </c>
      <c r="C12" s="124" t="s">
        <v>74</v>
      </c>
      <c r="D12" s="125"/>
      <c r="E12" s="322"/>
      <c r="F12" s="323"/>
      <c r="G12" s="417" t="e">
        <f>ROUND(E12/F12,2)</f>
        <v>#DIV/0!</v>
      </c>
      <c r="H12" s="323"/>
      <c r="I12" s="417" t="e">
        <f>G12*H12</f>
        <v>#DIV/0!</v>
      </c>
      <c r="J12" s="322"/>
      <c r="K12" s="322"/>
      <c r="L12" s="322"/>
      <c r="M12" s="322"/>
      <c r="N12" s="321">
        <f>SUM(J12:M12)</f>
        <v>0</v>
      </c>
      <c r="O12" s="422" t="e">
        <f>I12-N12</f>
        <v>#DIV/0!</v>
      </c>
    </row>
    <row r="13" spans="2:15" s="11" customFormat="1" ht="12" customHeight="1" x14ac:dyDescent="0.2">
      <c r="B13" s="123"/>
      <c r="C13" s="124"/>
      <c r="D13" s="125"/>
      <c r="E13" s="322"/>
      <c r="F13" s="323"/>
      <c r="G13" s="417" t="e">
        <f t="shared" ref="G13:G22" si="0">ROUND(E13/F13,2)</f>
        <v>#DIV/0!</v>
      </c>
      <c r="H13" s="323"/>
      <c r="I13" s="417" t="e">
        <f t="shared" ref="I13:I22" si="1">G13*H13</f>
        <v>#DIV/0!</v>
      </c>
      <c r="J13" s="322"/>
      <c r="K13" s="316"/>
      <c r="L13" s="316"/>
      <c r="M13" s="316"/>
      <c r="N13" s="318">
        <f t="shared" ref="N13:N22" si="2">SUM(J13:M13)</f>
        <v>0</v>
      </c>
      <c r="O13" s="422" t="e">
        <f t="shared" ref="O13:O23" si="3">I13-N13</f>
        <v>#DIV/0!</v>
      </c>
    </row>
    <row r="14" spans="2:15" s="11" customFormat="1" ht="12" customHeight="1" x14ac:dyDescent="0.2">
      <c r="B14" s="123"/>
      <c r="C14" s="124"/>
      <c r="D14" s="125"/>
      <c r="E14" s="322"/>
      <c r="F14" s="323"/>
      <c r="G14" s="417" t="e">
        <f t="shared" si="0"/>
        <v>#DIV/0!</v>
      </c>
      <c r="H14" s="323"/>
      <c r="I14" s="417" t="e">
        <f t="shared" si="1"/>
        <v>#DIV/0!</v>
      </c>
      <c r="J14" s="322"/>
      <c r="K14" s="316"/>
      <c r="L14" s="316"/>
      <c r="M14" s="316"/>
      <c r="N14" s="318">
        <f t="shared" si="2"/>
        <v>0</v>
      </c>
      <c r="O14" s="422" t="e">
        <f t="shared" si="3"/>
        <v>#DIV/0!</v>
      </c>
    </row>
    <row r="15" spans="2:15" s="11" customFormat="1" ht="12" customHeight="1" x14ac:dyDescent="0.2">
      <c r="B15" s="123"/>
      <c r="C15" s="124"/>
      <c r="D15" s="125"/>
      <c r="E15" s="322"/>
      <c r="F15" s="323"/>
      <c r="G15" s="417" t="e">
        <f t="shared" si="0"/>
        <v>#DIV/0!</v>
      </c>
      <c r="H15" s="323"/>
      <c r="I15" s="417" t="e">
        <f t="shared" si="1"/>
        <v>#DIV/0!</v>
      </c>
      <c r="J15" s="322"/>
      <c r="K15" s="316"/>
      <c r="L15" s="316"/>
      <c r="M15" s="316"/>
      <c r="N15" s="318">
        <f t="shared" si="2"/>
        <v>0</v>
      </c>
      <c r="O15" s="422" t="e">
        <f t="shared" si="3"/>
        <v>#DIV/0!</v>
      </c>
    </row>
    <row r="16" spans="2:15" s="11" customFormat="1" ht="12" customHeight="1" x14ac:dyDescent="0.2">
      <c r="B16" s="123"/>
      <c r="C16" s="124"/>
      <c r="D16" s="125"/>
      <c r="E16" s="322"/>
      <c r="F16" s="323"/>
      <c r="G16" s="417" t="e">
        <f t="shared" si="0"/>
        <v>#DIV/0!</v>
      </c>
      <c r="H16" s="323"/>
      <c r="I16" s="417" t="e">
        <f t="shared" si="1"/>
        <v>#DIV/0!</v>
      </c>
      <c r="J16" s="322"/>
      <c r="K16" s="316"/>
      <c r="L16" s="316"/>
      <c r="M16" s="316"/>
      <c r="N16" s="318">
        <f t="shared" si="2"/>
        <v>0</v>
      </c>
      <c r="O16" s="422" t="e">
        <f t="shared" si="3"/>
        <v>#DIV/0!</v>
      </c>
    </row>
    <row r="17" spans="2:15" s="11" customFormat="1" ht="12" customHeight="1" x14ac:dyDescent="0.2">
      <c r="B17" s="123"/>
      <c r="C17" s="124"/>
      <c r="D17" s="125"/>
      <c r="E17" s="322"/>
      <c r="F17" s="323"/>
      <c r="G17" s="417" t="e">
        <f t="shared" si="0"/>
        <v>#DIV/0!</v>
      </c>
      <c r="H17" s="323"/>
      <c r="I17" s="417" t="e">
        <f t="shared" si="1"/>
        <v>#DIV/0!</v>
      </c>
      <c r="J17" s="322"/>
      <c r="K17" s="316"/>
      <c r="L17" s="316"/>
      <c r="M17" s="316"/>
      <c r="N17" s="318">
        <f t="shared" si="2"/>
        <v>0</v>
      </c>
      <c r="O17" s="422" t="e">
        <f t="shared" si="3"/>
        <v>#DIV/0!</v>
      </c>
    </row>
    <row r="18" spans="2:15" s="11" customFormat="1" ht="12" customHeight="1" x14ac:dyDescent="0.2">
      <c r="B18" s="123"/>
      <c r="C18" s="124"/>
      <c r="D18" s="125"/>
      <c r="E18" s="322"/>
      <c r="F18" s="323"/>
      <c r="G18" s="417" t="e">
        <f t="shared" si="0"/>
        <v>#DIV/0!</v>
      </c>
      <c r="H18" s="323"/>
      <c r="I18" s="417" t="e">
        <f t="shared" si="1"/>
        <v>#DIV/0!</v>
      </c>
      <c r="J18" s="322"/>
      <c r="K18" s="316"/>
      <c r="L18" s="316"/>
      <c r="M18" s="316"/>
      <c r="N18" s="318">
        <f t="shared" si="2"/>
        <v>0</v>
      </c>
      <c r="O18" s="422" t="e">
        <f t="shared" si="3"/>
        <v>#DIV/0!</v>
      </c>
    </row>
    <row r="19" spans="2:15" s="11" customFormat="1" ht="12" customHeight="1" x14ac:dyDescent="0.2">
      <c r="B19" s="123"/>
      <c r="C19" s="124"/>
      <c r="D19" s="125"/>
      <c r="E19" s="322"/>
      <c r="F19" s="323"/>
      <c r="G19" s="417" t="e">
        <f t="shared" si="0"/>
        <v>#DIV/0!</v>
      </c>
      <c r="H19" s="323"/>
      <c r="I19" s="417" t="e">
        <f t="shared" si="1"/>
        <v>#DIV/0!</v>
      </c>
      <c r="J19" s="322"/>
      <c r="K19" s="316"/>
      <c r="L19" s="316"/>
      <c r="M19" s="316"/>
      <c r="N19" s="318">
        <f t="shared" si="2"/>
        <v>0</v>
      </c>
      <c r="O19" s="422" t="e">
        <f t="shared" si="3"/>
        <v>#DIV/0!</v>
      </c>
    </row>
    <row r="20" spans="2:15" s="11" customFormat="1" ht="12" customHeight="1" x14ac:dyDescent="0.2">
      <c r="B20" s="123"/>
      <c r="C20" s="124"/>
      <c r="D20" s="125"/>
      <c r="E20" s="322"/>
      <c r="F20" s="323"/>
      <c r="G20" s="417" t="e">
        <f t="shared" si="0"/>
        <v>#DIV/0!</v>
      </c>
      <c r="H20" s="323"/>
      <c r="I20" s="417" t="e">
        <f t="shared" si="1"/>
        <v>#DIV/0!</v>
      </c>
      <c r="J20" s="322"/>
      <c r="K20" s="316"/>
      <c r="L20" s="316"/>
      <c r="M20" s="316"/>
      <c r="N20" s="318">
        <f t="shared" si="2"/>
        <v>0</v>
      </c>
      <c r="O20" s="422" t="e">
        <f t="shared" si="3"/>
        <v>#DIV/0!</v>
      </c>
    </row>
    <row r="21" spans="2:15" s="11" customFormat="1" ht="12" customHeight="1" x14ac:dyDescent="0.2">
      <c r="B21" s="123"/>
      <c r="C21" s="124"/>
      <c r="D21" s="125"/>
      <c r="E21" s="322"/>
      <c r="F21" s="323"/>
      <c r="G21" s="417" t="e">
        <f t="shared" si="0"/>
        <v>#DIV/0!</v>
      </c>
      <c r="H21" s="323"/>
      <c r="I21" s="417" t="e">
        <f t="shared" si="1"/>
        <v>#DIV/0!</v>
      </c>
      <c r="J21" s="322"/>
      <c r="K21" s="316"/>
      <c r="L21" s="316"/>
      <c r="M21" s="316"/>
      <c r="N21" s="318">
        <f t="shared" si="2"/>
        <v>0</v>
      </c>
      <c r="O21" s="422" t="e">
        <f t="shared" si="3"/>
        <v>#DIV/0!</v>
      </c>
    </row>
    <row r="22" spans="2:15" s="11" customFormat="1" ht="12.75" customHeight="1" x14ac:dyDescent="0.2">
      <c r="B22" s="123"/>
      <c r="C22" s="124"/>
      <c r="D22" s="125"/>
      <c r="E22" s="322"/>
      <c r="F22" s="323"/>
      <c r="G22" s="417" t="e">
        <f t="shared" si="0"/>
        <v>#DIV/0!</v>
      </c>
      <c r="H22" s="323"/>
      <c r="I22" s="417" t="e">
        <f t="shared" si="1"/>
        <v>#DIV/0!</v>
      </c>
      <c r="J22" s="322"/>
      <c r="K22" s="316"/>
      <c r="L22" s="316"/>
      <c r="M22" s="316"/>
      <c r="N22" s="321">
        <f t="shared" si="2"/>
        <v>0</v>
      </c>
      <c r="O22" s="422" t="e">
        <f t="shared" si="3"/>
        <v>#DIV/0!</v>
      </c>
    </row>
    <row r="23" spans="2:15" s="103" customFormat="1" ht="12.75" x14ac:dyDescent="0.2">
      <c r="B23" s="183"/>
      <c r="C23" s="183"/>
      <c r="D23" s="565" t="s">
        <v>34</v>
      </c>
      <c r="E23" s="566"/>
      <c r="F23" s="566"/>
      <c r="G23" s="566"/>
      <c r="H23" s="567"/>
      <c r="I23" s="320" t="e">
        <f t="shared" ref="I23:M23" si="4">SUM(I12:I22)</f>
        <v>#DIV/0!</v>
      </c>
      <c r="J23" s="319">
        <f t="shared" si="4"/>
        <v>0</v>
      </c>
      <c r="K23" s="319">
        <f t="shared" si="4"/>
        <v>0</v>
      </c>
      <c r="L23" s="319">
        <f t="shared" si="4"/>
        <v>0</v>
      </c>
      <c r="M23" s="319">
        <f t="shared" si="4"/>
        <v>0</v>
      </c>
      <c r="N23" s="421">
        <f>SUM(N12:N22)</f>
        <v>0</v>
      </c>
      <c r="O23" s="422" t="e">
        <f t="shared" si="3"/>
        <v>#DIV/0!</v>
      </c>
    </row>
    <row r="24" spans="2:15" s="144" customFormat="1" ht="12.75" x14ac:dyDescent="0.2">
      <c r="B24" s="183"/>
      <c r="C24" s="183"/>
      <c r="D24" s="50"/>
      <c r="E24" s="50"/>
      <c r="F24" s="50"/>
      <c r="G24" s="50"/>
      <c r="H24" s="50"/>
      <c r="I24" s="54"/>
      <c r="J24" s="54"/>
      <c r="K24" s="54"/>
      <c r="L24" s="54"/>
      <c r="N24" s="45"/>
    </row>
    <row r="25" spans="2:15" s="22" customFormat="1" ht="12" customHeight="1" x14ac:dyDescent="0.2">
      <c r="B25" s="10"/>
      <c r="C25" s="49"/>
      <c r="D25" s="61"/>
      <c r="I25" s="307" t="str">
        <f>Titelblatt!K44</f>
        <v>Version vom 07.04.2025</v>
      </c>
      <c r="J25" s="307"/>
      <c r="K25" s="1"/>
      <c r="L25" s="1"/>
    </row>
    <row r="26" spans="2:15" s="22" customFormat="1" x14ac:dyDescent="0.25">
      <c r="B26" s="10"/>
      <c r="C26" s="49"/>
      <c r="D26" s="61"/>
      <c r="K26" s="307"/>
      <c r="L26" s="307"/>
      <c r="M26" s="44"/>
      <c r="N26" s="44"/>
    </row>
    <row r="27" spans="2:15" x14ac:dyDescent="0.25">
      <c r="I27" s="44"/>
      <c r="J27" s="44"/>
      <c r="K27" s="22"/>
      <c r="L27" s="22"/>
      <c r="M27" s="44"/>
      <c r="N27" s="44"/>
    </row>
    <row r="28" spans="2:15" x14ac:dyDescent="0.25">
      <c r="I28" s="44"/>
      <c r="J28" s="44"/>
      <c r="K28" s="44"/>
      <c r="L28" s="44"/>
      <c r="M28" s="44"/>
      <c r="N28" s="44"/>
    </row>
    <row r="29" spans="2:15" x14ac:dyDescent="0.25">
      <c r="I29" s="44"/>
      <c r="J29" s="44"/>
      <c r="K29" s="44"/>
      <c r="L29" s="44"/>
    </row>
    <row r="30" spans="2:15" x14ac:dyDescent="0.25">
      <c r="K30" s="44"/>
      <c r="L30" s="44"/>
    </row>
  </sheetData>
  <sheetProtection algorithmName="SHA-512" hashValue="6S/NpweZfTaLzEqxaP12FgQutkf6poTo5aeFggwxKcmdOg8+jn50+u880JY6v/BbVaakMUxmZfEzbkBX1nI4/g==" saltValue="uAja5PawoMzHae/9Vbiljg==" spinCount="100000" sheet="1" selectLockedCells="1"/>
  <protectedRanges>
    <protectedRange password="CC74" sqref="B12:M22" name="Bereich1_1"/>
  </protectedRanges>
  <mergeCells count="16">
    <mergeCell ref="D23:H23"/>
    <mergeCell ref="L2:N2"/>
    <mergeCell ref="B3:K3"/>
    <mergeCell ref="L3:N3"/>
    <mergeCell ref="B2:F2"/>
    <mergeCell ref="B4:L4"/>
    <mergeCell ref="B5:L6"/>
    <mergeCell ref="B7:L7"/>
    <mergeCell ref="B8:K8"/>
    <mergeCell ref="J10:M10"/>
    <mergeCell ref="D10:D11"/>
    <mergeCell ref="F10:F11"/>
    <mergeCell ref="G10:G11"/>
    <mergeCell ref="H10:H11"/>
    <mergeCell ref="I10:I11"/>
    <mergeCell ref="E10:E11"/>
  </mergeCells>
  <conditionalFormatting sqref="L3:N3 I24:L24 N24 M4:N4 J23:N23">
    <cfRule type="cellIs" dxfId="9" priority="33" stopIfTrue="1" operator="equal">
      <formula>0</formula>
    </cfRule>
  </conditionalFormatting>
  <conditionalFormatting sqref="G2:J2">
    <cfRule type="cellIs" dxfId="8" priority="34" stopIfTrue="1" operator="equal">
      <formula>0</formula>
    </cfRule>
    <cfRule type="cellIs" dxfId="7" priority="35" stopIfTrue="1" operator="notEqual">
      <formula>0</formula>
    </cfRule>
  </conditionalFormatting>
  <conditionalFormatting sqref="J11:M11">
    <cfRule type="cellIs" dxfId="6" priority="28" stopIfTrue="1" operator="equal">
      <formula>0</formula>
    </cfRule>
  </conditionalFormatting>
  <printOptions horizontalCentered="1"/>
  <pageMargins left="0.78740157480314965" right="0.62992125984251968" top="1.1811023622047245" bottom="0.98425196850393704" header="0.62992125984251968" footer="0.51181102362204722"/>
  <pageSetup paperSize="9" scale="81" orientation="landscape" r:id="rId1"/>
  <headerFooter>
    <oddFooter>&amp;R&amp;"Arial,Standard"&amp;10&amp;A</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Anleitung</vt:lpstr>
      <vt:lpstr>CSV-Basis</vt:lpstr>
      <vt:lpstr>Titelblatt</vt:lpstr>
      <vt:lpstr>Online-Ausfüllhilfe</vt:lpstr>
      <vt:lpstr>Kostenstruktur</vt:lpstr>
      <vt:lpstr>Personal</vt:lpstr>
      <vt:lpstr>sonstige Betriebskosten</vt:lpstr>
      <vt:lpstr>Forschungs-Fremdleistungen</vt:lpstr>
      <vt:lpstr>Ausrüstung</vt:lpstr>
      <vt:lpstr>Dienstleistungsaufträge</vt:lpstr>
      <vt:lpstr>Sekundär</vt:lpstr>
      <vt:lpstr>Gemeinkosten</vt:lpstr>
      <vt:lpstr>Ermittlung Personalkosten</vt:lpstr>
      <vt:lpstr>Stundensätze</vt:lpstr>
      <vt:lpstr>'Ermittlung Personalkosten'!_ftn1</vt:lpstr>
      <vt:lpstr>'Ermittlung Personalkosten'!_ftn2</vt:lpstr>
      <vt:lpstr>'Ermittlung Personalkosten'!_ftn3</vt:lpstr>
      <vt:lpstr>'Ermittlung Personalkosten'!_ftnref1</vt:lpstr>
      <vt:lpstr>'Ermittlung Personalkosten'!_Toc136425787</vt:lpstr>
      <vt:lpstr>'Ermittlung Personalkosten'!_Toc136425788</vt:lpstr>
      <vt:lpstr>Dienstleistungsaufträge!Druckbereich</vt:lpstr>
      <vt:lpstr>'Forschungs-Fremdleistungen'!Druckbereich</vt:lpstr>
      <vt:lpstr>Kostenstruktur!Druckbereich</vt:lpstr>
      <vt:lpstr>Personal!Druckbereich</vt:lpstr>
      <vt:lpstr>Sekundär!Druckbereich</vt:lpstr>
      <vt:lpstr>'sonstige Betriebskosten'!Druckbereich</vt:lpstr>
      <vt:lpstr>Titelblatt!Druckbereich</vt:lpstr>
    </vt:vector>
  </TitlesOfParts>
  <Company>Wirtschaftfoerderung 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Mayer, Sebastian</dc:creator>
  <cp:lastModifiedBy>Ketschau, Guido</cp:lastModifiedBy>
  <cp:lastPrinted>2025-01-07T14:00:40Z</cp:lastPrinted>
  <dcterms:created xsi:type="dcterms:W3CDTF">2014-08-25T10:58:28Z</dcterms:created>
  <dcterms:modified xsi:type="dcterms:W3CDTF">2025-04-07T08:23:20Z</dcterms:modified>
</cp:coreProperties>
</file>